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-G\City of Winnipeg - Public Works - 0007\704-INF.MBI03048-01 - 2026 Street Renewal Program\CAD\_Received\2026 04 02 - FORM B ADDENDUM 2 R2 APPROVED\"/>
    </mc:Choice>
  </mc:AlternateContent>
  <xr:revisionPtr revIDLastSave="0" documentId="13_ncr:1_{73297DD0-ED34-4BF3-8018-00468DDCAFB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 B - PRICES" sheetId="3" r:id="rId1"/>
  </sheets>
  <externalReferences>
    <externalReference r:id="rId2"/>
  </externalReferences>
  <definedNames>
    <definedName name="_10PAGE_1_OF_13">'[1]FORM B; PRICES'!#REF!</definedName>
    <definedName name="_12TENDER_SUBMISSI" localSheetId="0">'FORM B - PRICES'!#REF!</definedName>
    <definedName name="_12TENDER_SUBMISSI">#REF!</definedName>
    <definedName name="_20TENDER_NO._181">'[1]FORM B; PRICES'!#REF!</definedName>
    <definedName name="_30TENDER_SUBMISSI">'[1]FORM B; PRICES'!#REF!</definedName>
    <definedName name="_4PAGE_1_OF_13" localSheetId="0">'FORM B - PRICES'!#REF!</definedName>
    <definedName name="_4PAGE_1_OF_13">#REF!</definedName>
    <definedName name="_8TENDER_NO._181" localSheetId="0">'FORM B - PRICES'!#REF!</definedName>
    <definedName name="_8TENDER_NO._181">#REF!</definedName>
    <definedName name="_xlnm._FilterDatabase" localSheetId="0" hidden="1">'FORM B - PRICES'!#REF!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#REF!</definedName>
    <definedName name="_xlnm.Print_Area" localSheetId="0">'FORM B - PRICES'!$B$1:$H$1034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#REF!</definedName>
    <definedName name="TESTHEAD" localSheetId="0">'FORM B - PRICES'!#REF!</definedName>
    <definedName name="TESTHEAD">#REF!</definedName>
    <definedName name="XEVERYTHING" localSheetId="0">'FORM B - PRICES'!$B$1:$IO$37</definedName>
    <definedName name="XEVERYTHING">#REF!</definedName>
    <definedName name="XITEMS" localSheetId="0">'FORM B - PRICES'!$B$7:$IO$37</definedName>
    <definedName name="XITEMS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7" i="3" l="1"/>
  <c r="H794" i="3"/>
  <c r="H535" i="3"/>
  <c r="H674" i="3" l="1"/>
  <c r="H672" i="3"/>
  <c r="H671" i="3"/>
  <c r="H980" i="3" l="1"/>
  <c r="H682" i="3"/>
  <c r="H27" i="3"/>
  <c r="H777" i="3" l="1"/>
  <c r="C1018" i="3" l="1"/>
  <c r="B1018" i="3"/>
  <c r="C794" i="3" l="1"/>
  <c r="B794" i="3"/>
  <c r="H435" i="3" l="1"/>
  <c r="H433" i="3"/>
  <c r="H431" i="3"/>
  <c r="H429" i="3"/>
  <c r="B993" i="3"/>
  <c r="H240" i="3"/>
  <c r="C1032" i="3" l="1"/>
  <c r="B1032" i="3"/>
  <c r="C1030" i="3"/>
  <c r="B1030" i="3"/>
  <c r="C1029" i="3"/>
  <c r="B1029" i="3"/>
  <c r="C1028" i="3"/>
  <c r="B1028" i="3"/>
  <c r="C1027" i="3"/>
  <c r="B1027" i="3"/>
  <c r="C1026" i="3"/>
  <c r="B1026" i="3"/>
  <c r="C1024" i="3"/>
  <c r="B1024" i="3"/>
  <c r="C1023" i="3"/>
  <c r="B1023" i="3"/>
  <c r="C1022" i="3"/>
  <c r="B1022" i="3"/>
  <c r="C1021" i="3"/>
  <c r="B1021" i="3"/>
  <c r="C1019" i="3"/>
  <c r="B1019" i="3"/>
  <c r="C1017" i="3"/>
  <c r="B1017" i="3"/>
  <c r="C1016" i="3"/>
  <c r="B1016" i="3"/>
  <c r="C1015" i="3"/>
  <c r="B1015" i="3"/>
  <c r="C1013" i="3"/>
  <c r="B1013" i="3"/>
  <c r="C1012" i="3"/>
  <c r="B1012" i="3"/>
  <c r="C1011" i="3"/>
  <c r="B1011" i="3"/>
  <c r="C1009" i="3"/>
  <c r="B1009" i="3"/>
  <c r="C1008" i="3"/>
  <c r="B1008" i="3"/>
  <c r="C1007" i="3"/>
  <c r="B1007" i="3"/>
  <c r="C1006" i="3"/>
  <c r="B1006" i="3"/>
  <c r="C1005" i="3"/>
  <c r="B1005" i="3"/>
  <c r="C1004" i="3"/>
  <c r="B1004" i="3"/>
  <c r="C1003" i="3"/>
  <c r="B1003" i="3"/>
  <c r="C1002" i="3"/>
  <c r="B1002" i="3"/>
  <c r="C1001" i="3"/>
  <c r="B1001" i="3"/>
  <c r="C1000" i="3"/>
  <c r="B1000" i="3"/>
  <c r="C999" i="3"/>
  <c r="B999" i="3"/>
  <c r="C996" i="3"/>
  <c r="B996" i="3"/>
  <c r="H995" i="3"/>
  <c r="H996" i="3" s="1"/>
  <c r="H1032" i="3" s="1"/>
  <c r="C993" i="3"/>
  <c r="H992" i="3"/>
  <c r="H991" i="3"/>
  <c r="H990" i="3"/>
  <c r="H987" i="3"/>
  <c r="H986" i="3"/>
  <c r="H984" i="3"/>
  <c r="H982" i="3"/>
  <c r="H981" i="3"/>
  <c r="H978" i="3"/>
  <c r="H975" i="3"/>
  <c r="H972" i="3"/>
  <c r="H971" i="3"/>
  <c r="C968" i="3"/>
  <c r="B968" i="3"/>
  <c r="H967" i="3"/>
  <c r="H965" i="3"/>
  <c r="H964" i="3"/>
  <c r="H961" i="3"/>
  <c r="H960" i="3"/>
  <c r="H958" i="3"/>
  <c r="H957" i="3"/>
  <c r="H954" i="3"/>
  <c r="H953" i="3"/>
  <c r="H952" i="3"/>
  <c r="H950" i="3"/>
  <c r="H949" i="3"/>
  <c r="H948" i="3"/>
  <c r="H945" i="3"/>
  <c r="H942" i="3"/>
  <c r="H941" i="3"/>
  <c r="C938" i="3"/>
  <c r="B938" i="3"/>
  <c r="H937" i="3"/>
  <c r="H935" i="3"/>
  <c r="H934" i="3"/>
  <c r="H931" i="3"/>
  <c r="H930" i="3"/>
  <c r="H929" i="3"/>
  <c r="H927" i="3"/>
  <c r="H926" i="3"/>
  <c r="H925" i="3"/>
  <c r="H924" i="3"/>
  <c r="H923" i="3"/>
  <c r="H921" i="3"/>
  <c r="H919" i="3"/>
  <c r="H916" i="3"/>
  <c r="H915" i="3"/>
  <c r="H912" i="3"/>
  <c r="H911" i="3"/>
  <c r="H909" i="3"/>
  <c r="H908" i="3"/>
  <c r="H905" i="3"/>
  <c r="H903" i="3"/>
  <c r="H901" i="3"/>
  <c r="H900" i="3"/>
  <c r="H898" i="3"/>
  <c r="H895" i="3"/>
  <c r="H894" i="3"/>
  <c r="H893" i="3"/>
  <c r="H891" i="3"/>
  <c r="H890" i="3"/>
  <c r="C887" i="3"/>
  <c r="B887" i="3"/>
  <c r="H886" i="3"/>
  <c r="H884" i="3"/>
  <c r="H882" i="3"/>
  <c r="H881" i="3"/>
  <c r="H878" i="3"/>
  <c r="H877" i="3"/>
  <c r="H875" i="3"/>
  <c r="H873" i="3"/>
  <c r="H872" i="3"/>
  <c r="H869" i="3"/>
  <c r="H868" i="3"/>
  <c r="H867" i="3"/>
  <c r="H864" i="3"/>
  <c r="H863" i="3"/>
  <c r="H860" i="3"/>
  <c r="H858" i="3"/>
  <c r="H856" i="3"/>
  <c r="H855" i="3"/>
  <c r="H852" i="3"/>
  <c r="H850" i="3"/>
  <c r="H849" i="3"/>
  <c r="C845" i="3"/>
  <c r="B845" i="3"/>
  <c r="H844" i="3"/>
  <c r="H843" i="3"/>
  <c r="H842" i="3"/>
  <c r="H841" i="3"/>
  <c r="H840" i="3"/>
  <c r="H839" i="3"/>
  <c r="H838" i="3"/>
  <c r="H837" i="3"/>
  <c r="H836" i="3"/>
  <c r="C834" i="3"/>
  <c r="B834" i="3"/>
  <c r="H833" i="3"/>
  <c r="H832" i="3"/>
  <c r="H831" i="3"/>
  <c r="H830" i="3"/>
  <c r="H829" i="3"/>
  <c r="H828" i="3"/>
  <c r="H827" i="3"/>
  <c r="H826" i="3"/>
  <c r="H825" i="3"/>
  <c r="C823" i="3"/>
  <c r="B823" i="3"/>
  <c r="H822" i="3"/>
  <c r="H821" i="3"/>
  <c r="H820" i="3"/>
  <c r="H819" i="3"/>
  <c r="H818" i="3"/>
  <c r="H817" i="3"/>
  <c r="H816" i="3"/>
  <c r="H815" i="3"/>
  <c r="H814" i="3"/>
  <c r="H813" i="3"/>
  <c r="C810" i="3"/>
  <c r="B810" i="3"/>
  <c r="H808" i="3"/>
  <c r="H806" i="3"/>
  <c r="H804" i="3"/>
  <c r="H803" i="3"/>
  <c r="H800" i="3"/>
  <c r="H799" i="3"/>
  <c r="C778" i="3"/>
  <c r="B778" i="3"/>
  <c r="H776" i="3"/>
  <c r="H774" i="3"/>
  <c r="H773" i="3"/>
  <c r="H770" i="3"/>
  <c r="H768" i="3"/>
  <c r="H766" i="3"/>
  <c r="H764" i="3"/>
  <c r="H762" i="3"/>
  <c r="H759" i="3"/>
  <c r="H757" i="3"/>
  <c r="H755" i="3"/>
  <c r="H752" i="3"/>
  <c r="H750" i="3"/>
  <c r="H748" i="3"/>
  <c r="H793" i="3"/>
  <c r="H791" i="3"/>
  <c r="H788" i="3"/>
  <c r="H255" i="3"/>
  <c r="H252" i="3"/>
  <c r="C743" i="3"/>
  <c r="B743" i="3"/>
  <c r="H742" i="3"/>
  <c r="H740" i="3"/>
  <c r="H738" i="3"/>
  <c r="H736" i="3"/>
  <c r="H734" i="3"/>
  <c r="H730" i="3"/>
  <c r="H728" i="3"/>
  <c r="H725" i="3"/>
  <c r="H723" i="3"/>
  <c r="H721" i="3"/>
  <c r="C715" i="3"/>
  <c r="B715" i="3"/>
  <c r="H714" i="3"/>
  <c r="H712" i="3"/>
  <c r="H709" i="3"/>
  <c r="H708" i="3"/>
  <c r="H705" i="3"/>
  <c r="H703" i="3"/>
  <c r="H701" i="3"/>
  <c r="H698" i="3"/>
  <c r="H696" i="3"/>
  <c r="H693" i="3"/>
  <c r="H692" i="3"/>
  <c r="H691" i="3"/>
  <c r="H689" i="3"/>
  <c r="H688" i="3"/>
  <c r="H685" i="3"/>
  <c r="H684" i="3"/>
  <c r="H681" i="3"/>
  <c r="H679" i="3"/>
  <c r="H677" i="3"/>
  <c r="H670" i="3"/>
  <c r="H669" i="3"/>
  <c r="H667" i="3"/>
  <c r="H665" i="3"/>
  <c r="H664" i="3"/>
  <c r="C661" i="3"/>
  <c r="B661" i="3"/>
  <c r="H660" i="3"/>
  <c r="H657" i="3"/>
  <c r="H655" i="3"/>
  <c r="H652" i="3"/>
  <c r="H651" i="3"/>
  <c r="C647" i="3"/>
  <c r="B647" i="3"/>
  <c r="H646" i="3"/>
  <c r="H644" i="3"/>
  <c r="H641" i="3"/>
  <c r="H640" i="3"/>
  <c r="H639" i="3"/>
  <c r="H638" i="3"/>
  <c r="H635" i="3"/>
  <c r="H632" i="3"/>
  <c r="H631" i="3"/>
  <c r="H630" i="3"/>
  <c r="H628" i="3"/>
  <c r="C624" i="3"/>
  <c r="B624" i="3"/>
  <c r="H623" i="3"/>
  <c r="H621" i="3"/>
  <c r="H618" i="3"/>
  <c r="H617" i="3"/>
  <c r="H616" i="3"/>
  <c r="H613" i="3"/>
  <c r="H610" i="3"/>
  <c r="H609" i="3"/>
  <c r="H608" i="3"/>
  <c r="H606" i="3"/>
  <c r="C602" i="3"/>
  <c r="B602" i="3"/>
  <c r="H601" i="3"/>
  <c r="H599" i="3"/>
  <c r="H596" i="3"/>
  <c r="H595" i="3"/>
  <c r="H594" i="3"/>
  <c r="H591" i="3"/>
  <c r="H590" i="3"/>
  <c r="H587" i="3"/>
  <c r="H586" i="3"/>
  <c r="H585" i="3"/>
  <c r="H583" i="3"/>
  <c r="C579" i="3"/>
  <c r="B579" i="3"/>
  <c r="H578" i="3"/>
  <c r="H576" i="3"/>
  <c r="H573" i="3"/>
  <c r="H572" i="3"/>
  <c r="H571" i="3"/>
  <c r="H568" i="3"/>
  <c r="H565" i="3"/>
  <c r="H564" i="3"/>
  <c r="H563" i="3"/>
  <c r="H561" i="3"/>
  <c r="H579" i="3" s="1"/>
  <c r="C557" i="3"/>
  <c r="B557" i="3"/>
  <c r="H556" i="3"/>
  <c r="H554" i="3"/>
  <c r="H551" i="3"/>
  <c r="H550" i="3"/>
  <c r="H549" i="3"/>
  <c r="H546" i="3"/>
  <c r="H543" i="3"/>
  <c r="H542" i="3"/>
  <c r="H541" i="3"/>
  <c r="H539" i="3"/>
  <c r="C535" i="3"/>
  <c r="B535" i="3"/>
  <c r="H534" i="3"/>
  <c r="H533" i="3"/>
  <c r="H530" i="3"/>
  <c r="H528" i="3"/>
  <c r="H527" i="3"/>
  <c r="H526" i="3"/>
  <c r="H525" i="3"/>
  <c r="H524" i="3"/>
  <c r="H523" i="3"/>
  <c r="H521" i="3"/>
  <c r="H519" i="3"/>
  <c r="H518" i="3"/>
  <c r="H517" i="3"/>
  <c r="H514" i="3"/>
  <c r="H513" i="3"/>
  <c r="H512" i="3"/>
  <c r="H510" i="3"/>
  <c r="H508" i="3"/>
  <c r="H506" i="3"/>
  <c r="H503" i="3"/>
  <c r="H500" i="3"/>
  <c r="H498" i="3"/>
  <c r="H497" i="3"/>
  <c r="H496" i="3"/>
  <c r="H494" i="3"/>
  <c r="H492" i="3"/>
  <c r="H491" i="3"/>
  <c r="H489" i="3"/>
  <c r="H488" i="3"/>
  <c r="H485" i="3"/>
  <c r="H484" i="3"/>
  <c r="H482" i="3"/>
  <c r="H481" i="3"/>
  <c r="H480" i="3"/>
  <c r="H479" i="3"/>
  <c r="H477" i="3"/>
  <c r="H476" i="3"/>
  <c r="H474" i="3"/>
  <c r="H473" i="3"/>
  <c r="H470" i="3"/>
  <c r="H468" i="3"/>
  <c r="H467" i="3"/>
  <c r="H466" i="3"/>
  <c r="H465" i="3"/>
  <c r="H464" i="3"/>
  <c r="H462" i="3"/>
  <c r="H460" i="3"/>
  <c r="H457" i="3"/>
  <c r="C454" i="3"/>
  <c r="H453" i="3"/>
  <c r="H451" i="3"/>
  <c r="H450" i="3"/>
  <c r="H447" i="3"/>
  <c r="H446" i="3"/>
  <c r="H445" i="3"/>
  <c r="H444" i="3"/>
  <c r="H443" i="3"/>
  <c r="H442" i="3"/>
  <c r="H441" i="3"/>
  <c r="H439" i="3"/>
  <c r="H437" i="3"/>
  <c r="H731" i="3"/>
  <c r="H426" i="3"/>
  <c r="H425" i="3"/>
  <c r="H424" i="3"/>
  <c r="H423" i="3"/>
  <c r="H421" i="3"/>
  <c r="H420" i="3"/>
  <c r="H419" i="3"/>
  <c r="H418" i="3"/>
  <c r="H417" i="3"/>
  <c r="H416" i="3"/>
  <c r="H413" i="3"/>
  <c r="H411" i="3"/>
  <c r="H410" i="3"/>
  <c r="H409" i="3"/>
  <c r="H408" i="3"/>
  <c r="H406" i="3"/>
  <c r="H403" i="3"/>
  <c r="H401" i="3"/>
  <c r="H400" i="3"/>
  <c r="H397" i="3"/>
  <c r="H395" i="3"/>
  <c r="H394" i="3"/>
  <c r="H392" i="3"/>
  <c r="H391" i="3"/>
  <c r="H388" i="3"/>
  <c r="H387" i="3"/>
  <c r="H386" i="3"/>
  <c r="H385" i="3"/>
  <c r="H384" i="3"/>
  <c r="H383" i="3"/>
  <c r="H381" i="3"/>
  <c r="H379" i="3"/>
  <c r="H376" i="3"/>
  <c r="H374" i="3"/>
  <c r="H371" i="3"/>
  <c r="H370" i="3"/>
  <c r="H367" i="3"/>
  <c r="H366" i="3"/>
  <c r="H364" i="3"/>
  <c r="H363" i="3"/>
  <c r="H362" i="3"/>
  <c r="H361" i="3"/>
  <c r="H358" i="3"/>
  <c r="H356" i="3"/>
  <c r="H353" i="3"/>
  <c r="H351" i="3"/>
  <c r="H350" i="3"/>
  <c r="H348" i="3"/>
  <c r="H346" i="3"/>
  <c r="H345" i="3"/>
  <c r="H343" i="3"/>
  <c r="H341" i="3"/>
  <c r="H340" i="3"/>
  <c r="C337" i="3"/>
  <c r="B337" i="3"/>
  <c r="H809" i="3"/>
  <c r="H336" i="3"/>
  <c r="H335" i="3"/>
  <c r="H332" i="3"/>
  <c r="H331" i="3"/>
  <c r="H330" i="3"/>
  <c r="H329" i="3"/>
  <c r="H327" i="3"/>
  <c r="H326" i="3"/>
  <c r="H325" i="3"/>
  <c r="H324" i="3"/>
  <c r="H322" i="3"/>
  <c r="H321" i="3"/>
  <c r="H318" i="3"/>
  <c r="H315" i="3"/>
  <c r="H313" i="3"/>
  <c r="H311" i="3"/>
  <c r="H310" i="3"/>
  <c r="H307" i="3"/>
  <c r="H306" i="3"/>
  <c r="H304" i="3"/>
  <c r="H301" i="3"/>
  <c r="H298" i="3"/>
  <c r="H295" i="3"/>
  <c r="H293" i="3"/>
  <c r="H292" i="3"/>
  <c r="H289" i="3"/>
  <c r="H287" i="3"/>
  <c r="H285" i="3"/>
  <c r="H284" i="3"/>
  <c r="H283" i="3"/>
  <c r="H281" i="3"/>
  <c r="H279" i="3"/>
  <c r="H278" i="3"/>
  <c r="C275" i="3"/>
  <c r="B275" i="3"/>
  <c r="H274" i="3"/>
  <c r="H272" i="3"/>
  <c r="H271" i="3"/>
  <c r="H269" i="3"/>
  <c r="H268" i="3"/>
  <c r="H265" i="3"/>
  <c r="H264" i="3"/>
  <c r="H263" i="3"/>
  <c r="H262" i="3"/>
  <c r="H261" i="3"/>
  <c r="H260" i="3"/>
  <c r="H259" i="3"/>
  <c r="H257" i="3"/>
  <c r="H249" i="3"/>
  <c r="H785" i="3"/>
  <c r="H784" i="3"/>
  <c r="H783" i="3"/>
  <c r="H781" i="3"/>
  <c r="H248" i="3"/>
  <c r="H246" i="3"/>
  <c r="H245" i="3"/>
  <c r="H244" i="3"/>
  <c r="H243" i="3"/>
  <c r="H238" i="3"/>
  <c r="H237" i="3"/>
  <c r="H235" i="3"/>
  <c r="H233" i="3"/>
  <c r="H230" i="3"/>
  <c r="H227" i="3"/>
  <c r="H225" i="3"/>
  <c r="H224" i="3"/>
  <c r="H221" i="3"/>
  <c r="H220" i="3"/>
  <c r="H219" i="3"/>
  <c r="H218" i="3"/>
  <c r="H216" i="3"/>
  <c r="H213" i="3"/>
  <c r="H211" i="3"/>
  <c r="H210" i="3"/>
  <c r="H207" i="3"/>
  <c r="H206" i="3"/>
  <c r="H205" i="3"/>
  <c r="H202" i="3"/>
  <c r="H200" i="3"/>
  <c r="H199" i="3"/>
  <c r="H196" i="3"/>
  <c r="H194" i="3"/>
  <c r="H192" i="3"/>
  <c r="H191" i="3"/>
  <c r="H190" i="3"/>
  <c r="H188" i="3"/>
  <c r="H186" i="3"/>
  <c r="H185" i="3"/>
  <c r="C182" i="3"/>
  <c r="B182" i="3"/>
  <c r="H181" i="3"/>
  <c r="H180" i="3"/>
  <c r="H177" i="3"/>
  <c r="H176" i="3"/>
  <c r="H175" i="3"/>
  <c r="H174" i="3"/>
  <c r="H173" i="3"/>
  <c r="H172" i="3"/>
  <c r="H170" i="3"/>
  <c r="H168" i="3"/>
  <c r="H167" i="3"/>
  <c r="H165" i="3"/>
  <c r="H163" i="3"/>
  <c r="H160" i="3"/>
  <c r="H158" i="3"/>
  <c r="H155" i="3"/>
  <c r="H153" i="3"/>
  <c r="H152" i="3"/>
  <c r="H151" i="3"/>
  <c r="H149" i="3"/>
  <c r="H146" i="3"/>
  <c r="H145" i="3"/>
  <c r="H143" i="3"/>
  <c r="H142" i="3"/>
  <c r="H140" i="3"/>
  <c r="H137" i="3"/>
  <c r="H136" i="3"/>
  <c r="H135" i="3"/>
  <c r="H133" i="3"/>
  <c r="H132" i="3"/>
  <c r="H130" i="3"/>
  <c r="H128" i="3"/>
  <c r="H127" i="3"/>
  <c r="H126" i="3"/>
  <c r="H125" i="3"/>
  <c r="H122" i="3"/>
  <c r="H120" i="3"/>
  <c r="H117" i="3"/>
  <c r="C114" i="3"/>
  <c r="B114" i="3"/>
  <c r="H113" i="3"/>
  <c r="H112" i="3"/>
  <c r="H109" i="3"/>
  <c r="H108" i="3"/>
  <c r="H105" i="3"/>
  <c r="H104" i="3"/>
  <c r="H103" i="3"/>
  <c r="H102" i="3"/>
  <c r="H101" i="3"/>
  <c r="H100" i="3"/>
  <c r="H99" i="3"/>
  <c r="H98" i="3"/>
  <c r="H96" i="3"/>
  <c r="H94" i="3"/>
  <c r="H93" i="3"/>
  <c r="H92" i="3"/>
  <c r="H90" i="3"/>
  <c r="H88" i="3"/>
  <c r="H87" i="3"/>
  <c r="H86" i="3"/>
  <c r="H85" i="3"/>
  <c r="H82" i="3"/>
  <c r="H80" i="3"/>
  <c r="H78" i="3"/>
  <c r="H77" i="3"/>
  <c r="H75" i="3"/>
  <c r="H74" i="3"/>
  <c r="H72" i="3"/>
  <c r="H71" i="3"/>
  <c r="H69" i="3"/>
  <c r="H66" i="3"/>
  <c r="H64" i="3"/>
  <c r="H61" i="3"/>
  <c r="H59" i="3"/>
  <c r="H57" i="3"/>
  <c r="H56" i="3"/>
  <c r="H54" i="3"/>
  <c r="H53" i="3"/>
  <c r="H51" i="3"/>
  <c r="H48" i="3"/>
  <c r="H47" i="3"/>
  <c r="H46" i="3"/>
  <c r="H45" i="3"/>
  <c r="H44" i="3"/>
  <c r="H43" i="3"/>
  <c r="H40" i="3"/>
  <c r="H39" i="3"/>
  <c r="H38" i="3"/>
  <c r="H37" i="3"/>
  <c r="H35" i="3"/>
  <c r="H34" i="3"/>
  <c r="H32" i="3"/>
  <c r="H31" i="3"/>
  <c r="H30" i="3"/>
  <c r="H26" i="3"/>
  <c r="H24" i="3"/>
  <c r="H22" i="3"/>
  <c r="H19" i="3"/>
  <c r="H17" i="3"/>
  <c r="H15" i="3"/>
  <c r="H13" i="3"/>
  <c r="H12" i="3"/>
  <c r="H10" i="3"/>
  <c r="H9" i="3"/>
  <c r="H624" i="3" l="1"/>
  <c r="H661" i="3"/>
  <c r="H557" i="3"/>
  <c r="H1005" i="3" s="1"/>
  <c r="H1004" i="3"/>
  <c r="H602" i="3"/>
  <c r="H715" i="3"/>
  <c r="H1013" i="3" s="1"/>
  <c r="H114" i="3"/>
  <c r="H999" i="3" s="1"/>
  <c r="H778" i="3"/>
  <c r="H1017" i="3" s="1"/>
  <c r="H647" i="3"/>
  <c r="H182" i="3"/>
  <c r="H337" i="3"/>
  <c r="H810" i="3"/>
  <c r="H1019" i="3" s="1"/>
  <c r="H1018" i="3"/>
  <c r="H1012" i="3"/>
  <c r="H1009" i="3"/>
  <c r="H1007" i="3"/>
  <c r="H1000" i="3"/>
  <c r="H938" i="3"/>
  <c r="H1028" i="3" s="1"/>
  <c r="H834" i="3"/>
  <c r="H1023" i="3" s="1"/>
  <c r="H823" i="3"/>
  <c r="H1022" i="3" s="1"/>
  <c r="H845" i="3"/>
  <c r="H1024" i="3" s="1"/>
  <c r="H454" i="3"/>
  <c r="H1003" i="3" s="1"/>
  <c r="H1027" i="3"/>
  <c r="H275" i="3"/>
  <c r="H1001" i="3" s="1"/>
  <c r="H993" i="3"/>
  <c r="H1030" i="3" s="1"/>
  <c r="H1008" i="3"/>
  <c r="H743" i="3"/>
  <c r="H1016" i="3" s="1"/>
  <c r="H968" i="3"/>
  <c r="H1029" i="3" s="1"/>
  <c r="H1006" i="3"/>
  <c r="H1014" i="3" l="1"/>
  <c r="H1025" i="3"/>
  <c r="H1020" i="3"/>
  <c r="H1031" i="3"/>
  <c r="H1002" i="3" l="1"/>
  <c r="H1010" i="3" s="1"/>
  <c r="G1033" i="3" s="1"/>
</calcChain>
</file>

<file path=xl/sharedStrings.xml><?xml version="1.0" encoding="utf-8"?>
<sst xmlns="http://schemas.openxmlformats.org/spreadsheetml/2006/main" count="3739" uniqueCount="1074">
  <si>
    <t>(SEE B10)</t>
  </si>
  <si>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</si>
  <si>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</si>
  <si>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</si>
  <si>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</si>
  <si>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</si>
  <si>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</si>
  <si>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</si>
  <si>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</si>
  <si>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</si>
  <si>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</si>
  <si>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</si>
  <si>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PART 1</t>
  </si>
  <si>
    <t xml:space="preserve">  CITY FUNDED WORK</t>
  </si>
  <si>
    <t>A</t>
  </si>
  <si>
    <t>ASPHALT REHABILITATION: CRESCENT DRIVE - PEMBINA HIGHWAY TO CRESCENT DRIVE PARK ENTRANCE</t>
  </si>
  <si>
    <t/>
  </si>
  <si>
    <t>EARTH AND BASE WORKS</t>
  </si>
  <si>
    <t>A003</t>
  </si>
  <si>
    <t>A.1</t>
  </si>
  <si>
    <t>Excavation</t>
  </si>
  <si>
    <t>CW 3110-R22</t>
  </si>
  <si>
    <t>m³</t>
  </si>
  <si>
    <t>A004</t>
  </si>
  <si>
    <t>A.2</t>
  </si>
  <si>
    <t>Sub-Grade Compaction</t>
  </si>
  <si>
    <r>
      <t>CW 3110-R22</t>
    </r>
    <r>
      <rPr>
        <sz val="12"/>
        <rFont val="Arial"/>
        <family val="2"/>
      </rPr>
      <t/>
    </r>
  </si>
  <si>
    <t>m²</t>
  </si>
  <si>
    <t>A010</t>
  </si>
  <si>
    <t>A.4</t>
  </si>
  <si>
    <t>Supplying and Placing Base Course Material</t>
  </si>
  <si>
    <t>A010A1</t>
  </si>
  <si>
    <t>i)</t>
  </si>
  <si>
    <t>Base Course Material - Granular A Limestone</t>
  </si>
  <si>
    <t>A012</t>
  </si>
  <si>
    <t>A.5</t>
  </si>
  <si>
    <t>Grading of Boulevards</t>
  </si>
  <si>
    <t>A022</t>
  </si>
  <si>
    <t>A.6</t>
  </si>
  <si>
    <t>Geotextile Fabric</t>
  </si>
  <si>
    <t>CW 3130-R5</t>
  </si>
  <si>
    <t>A022A2</t>
  </si>
  <si>
    <t>Separation/Filtration Fabric</t>
  </si>
  <si>
    <t>A022A4</t>
  </si>
  <si>
    <t>A.7</t>
  </si>
  <si>
    <t>Supply and Install Geogrid</t>
  </si>
  <si>
    <t>CW 3135-R2</t>
  </si>
  <si>
    <t>A022A5</t>
  </si>
  <si>
    <t>Class A Geogrid</t>
  </si>
  <si>
    <t>A024</t>
  </si>
  <si>
    <t>A.8</t>
  </si>
  <si>
    <t>Surfacing Material</t>
  </si>
  <si>
    <t>CW 3150-R4</t>
  </si>
  <si>
    <t>A025</t>
  </si>
  <si>
    <t>Granular</t>
  </si>
  <si>
    <t>tonne</t>
  </si>
  <si>
    <t>ROADWORKS - REMOVALS/RENEWALS</t>
  </si>
  <si>
    <t>B001</t>
  </si>
  <si>
    <t>A.9</t>
  </si>
  <si>
    <t>Pavement Removal</t>
  </si>
  <si>
    <t>B003</t>
  </si>
  <si>
    <t>Asphalt Pavement</t>
  </si>
  <si>
    <t>B100r</t>
  </si>
  <si>
    <t>A.10</t>
  </si>
  <si>
    <t>Miscellaneous Concrete Slab Removal</t>
  </si>
  <si>
    <t xml:space="preserve">CW 3235-R9  </t>
  </si>
  <si>
    <t>B104r</t>
  </si>
  <si>
    <t>100 mm Sidewalk</t>
  </si>
  <si>
    <t>B107i</t>
  </si>
  <si>
    <t>A.11</t>
  </si>
  <si>
    <t xml:space="preserve">Miscellaneous Concrete Slab Installation </t>
  </si>
  <si>
    <t>CW 3235-R9</t>
  </si>
  <si>
    <t>B111i</t>
  </si>
  <si>
    <t>SD-228A</t>
  </si>
  <si>
    <t>B114rl</t>
  </si>
  <si>
    <t>A.12</t>
  </si>
  <si>
    <t xml:space="preserve">Miscellaneous Concrete Slab Renewal </t>
  </si>
  <si>
    <t>B118rl</t>
  </si>
  <si>
    <t>100 mm Type 5 Concrete Sidewalk</t>
  </si>
  <si>
    <t>B119rl</t>
  </si>
  <si>
    <t>a)</t>
  </si>
  <si>
    <t>Less than 5 sq.m.</t>
  </si>
  <si>
    <t>B120rl</t>
  </si>
  <si>
    <t>b)</t>
  </si>
  <si>
    <t>5 sq.m. to 20 sq.m.</t>
  </si>
  <si>
    <t>B121rl</t>
  </si>
  <si>
    <t>c)</t>
  </si>
  <si>
    <t>Greater than 20 sq.m.</t>
  </si>
  <si>
    <t>B126r</t>
  </si>
  <si>
    <t>A.13</t>
  </si>
  <si>
    <t>Concrete Curb Removal</t>
  </si>
  <si>
    <t xml:space="preserve">CW 3240-R10 </t>
  </si>
  <si>
    <t>B128r</t>
  </si>
  <si>
    <t>Modified Barrier Separate</t>
  </si>
  <si>
    <t>m</t>
  </si>
  <si>
    <t>B129r</t>
  </si>
  <si>
    <t>ii)</t>
  </si>
  <si>
    <t>Curb and Gutter</t>
  </si>
  <si>
    <t>B135i</t>
  </si>
  <si>
    <t>A.14</t>
  </si>
  <si>
    <t>Concrete Curb Installation</t>
  </si>
  <si>
    <t>B143i</t>
  </si>
  <si>
    <t>Type 2 Concrete Curb and Gutter (100 mm reveal ht, Modified Barrier, Integral,  600 mm width, 150 mm Plain Concrete Pavement)</t>
  </si>
  <si>
    <t>SD-200            SD-203B</t>
  </si>
  <si>
    <t>B144i</t>
  </si>
  <si>
    <t>Type 2 Concrete Curb and Gutter (40 mm reveal ht, Lip Curb, Integral, 600 mm width, 150 mm Plain Concrete Pavement)</t>
  </si>
  <si>
    <t>SD-200</t>
  </si>
  <si>
    <t>B145i</t>
  </si>
  <si>
    <t>iii)</t>
  </si>
  <si>
    <t>Type 2 Concrete Curb and Gutter (8-12 mm reveal ht, Curb Ramp,  Integral, 600 mm width, 150 mm Plain Concrete Pavement)</t>
  </si>
  <si>
    <t>B150i</t>
  </si>
  <si>
    <t>iv)</t>
  </si>
  <si>
    <t>Type 2 Concrete Curb Ramp (8-12 mm reveal ht, Integral)</t>
  </si>
  <si>
    <t>B154rl</t>
  </si>
  <si>
    <t>A.15</t>
  </si>
  <si>
    <t>Concrete Curb Renewal</t>
  </si>
  <si>
    <t>B170rl</t>
  </si>
  <si>
    <t>Type 2 Concrete Curb and Gutter (100 mm reveal ht, Barrier, Integral, 600 mm width, 150 mm Plain Concrete Pavement)</t>
  </si>
  <si>
    <t>B170rlA1</t>
  </si>
  <si>
    <t>Less than 3 m</t>
  </si>
  <si>
    <t>B170rlA2</t>
  </si>
  <si>
    <t>3 m to 30 m</t>
  </si>
  <si>
    <t>B170rl^3</t>
  </si>
  <si>
    <t xml:space="preserve">c) </t>
  </si>
  <si>
    <t>Greater than 30 m</t>
  </si>
  <si>
    <t>Type 2 Concrete Curb and Gutter Curb Ramp (8-12 mm reveal ht, Monolithic, 600 mm width, 150 mm Plain Concrete Pavement)</t>
  </si>
  <si>
    <t>B190</t>
  </si>
  <si>
    <t>A.16</t>
  </si>
  <si>
    <t xml:space="preserve">Construction of Asphaltic Concrete Overlay </t>
  </si>
  <si>
    <t>B191</t>
  </si>
  <si>
    <t>Main Line Paving</t>
  </si>
  <si>
    <t>B193A</t>
  </si>
  <si>
    <t>Type MS1</t>
  </si>
  <si>
    <t>B194</t>
  </si>
  <si>
    <t>Tie-ins and Approaches</t>
  </si>
  <si>
    <t>B195A</t>
  </si>
  <si>
    <t>B195B</t>
  </si>
  <si>
    <t>Type MS2</t>
  </si>
  <si>
    <t>B200</t>
  </si>
  <si>
    <t>A.17</t>
  </si>
  <si>
    <t>Planing of Pavement</t>
  </si>
  <si>
    <t xml:space="preserve">CW 3450-R6 </t>
  </si>
  <si>
    <t>B201</t>
  </si>
  <si>
    <t>1 - 50 mm Depth (Asphalt)</t>
  </si>
  <si>
    <t>B206</t>
  </si>
  <si>
    <t>A.18</t>
  </si>
  <si>
    <t>Supply and Install Pavement Repair Fabric</t>
  </si>
  <si>
    <t>CW 3140-R1</t>
  </si>
  <si>
    <t>B206A</t>
  </si>
  <si>
    <t>Type A</t>
  </si>
  <si>
    <t>B219</t>
  </si>
  <si>
    <t>A.19</t>
  </si>
  <si>
    <t>Detectable Warning Surface Tiles</t>
  </si>
  <si>
    <t>CW 3326-R3</t>
  </si>
  <si>
    <t>each</t>
  </si>
  <si>
    <t>ROADWORKS - NEW CONSTRUCTION</t>
  </si>
  <si>
    <t>A.20</t>
  </si>
  <si>
    <t>JOINT AND CRACK SEALING</t>
  </si>
  <si>
    <t>D006</t>
  </si>
  <si>
    <t>A.21</t>
  </si>
  <si>
    <t xml:space="preserve">Reflective Crack Maintenance </t>
  </si>
  <si>
    <t>CW 3250-R7</t>
  </si>
  <si>
    <t>ASSOCIATED DRAINAGE AND UNDERGROUND WORKS</t>
  </si>
  <si>
    <t>E003</t>
  </si>
  <si>
    <t>A.22</t>
  </si>
  <si>
    <t xml:space="preserve">Catch Basin  </t>
  </si>
  <si>
    <t>E004A</t>
  </si>
  <si>
    <t>SD-024, 1800 mm deep</t>
  </si>
  <si>
    <t>E008</t>
  </si>
  <si>
    <t>A.23</t>
  </si>
  <si>
    <t>Sewer Service</t>
  </si>
  <si>
    <t>E009</t>
  </si>
  <si>
    <t>250 mm, PVC</t>
  </si>
  <si>
    <t>A.25</t>
  </si>
  <si>
    <t>A.26</t>
  </si>
  <si>
    <t>CW 2145-R5</t>
  </si>
  <si>
    <t>A.27</t>
  </si>
  <si>
    <t>E023</t>
  </si>
  <si>
    <t>A.28</t>
  </si>
  <si>
    <t>Frames &amp; Covers</t>
  </si>
  <si>
    <t>CW 3210-R8</t>
  </si>
  <si>
    <t>E028</t>
  </si>
  <si>
    <t xml:space="preserve">AP-011 - Barrier Curb and Gutter Frame </t>
  </si>
  <si>
    <t>E029</t>
  </si>
  <si>
    <t xml:space="preserve">AP-012 - Barrier Curb and Gutter Cover </t>
  </si>
  <si>
    <t>E032</t>
  </si>
  <si>
    <t>Connecting to Existing Manhole</t>
  </si>
  <si>
    <t>E033</t>
  </si>
  <si>
    <t>250 mm Catch Basin Lead</t>
  </si>
  <si>
    <t>E036</t>
  </si>
  <si>
    <t>A.30</t>
  </si>
  <si>
    <t>Connecting to Existing Sewer</t>
  </si>
  <si>
    <t>E037</t>
  </si>
  <si>
    <t>250 mm PVC Connecting Pipe</t>
  </si>
  <si>
    <t>E041B</t>
  </si>
  <si>
    <t>E044</t>
  </si>
  <si>
    <t>A.31</t>
  </si>
  <si>
    <t>Abandoning  Existing Catch Basins</t>
  </si>
  <si>
    <t>E046</t>
  </si>
  <si>
    <t>A.32</t>
  </si>
  <si>
    <t>Removal of Existing Catch Basins</t>
  </si>
  <si>
    <t>E050</t>
  </si>
  <si>
    <t>A.33</t>
  </si>
  <si>
    <t>Abandoning Existing Drainage Inlets</t>
  </si>
  <si>
    <t>E052s</t>
  </si>
  <si>
    <t>A.34</t>
  </si>
  <si>
    <t>Corrugated Steel Pipe Culvert - Supply</t>
  </si>
  <si>
    <t>CW 3610-R5</t>
  </si>
  <si>
    <t>E053As</t>
  </si>
  <si>
    <t>E057i</t>
  </si>
  <si>
    <t>A.35</t>
  </si>
  <si>
    <t>Corrugated Steel Pipe Culvert - Install</t>
  </si>
  <si>
    <t>E058Ai</t>
  </si>
  <si>
    <t>A.36</t>
  </si>
  <si>
    <t>Plugging Existing Sewers and Sewer Services Smaller Than 300mm</t>
  </si>
  <si>
    <t>ADJUSTMENTS</t>
  </si>
  <si>
    <t>F001</t>
  </si>
  <si>
    <t>A.37</t>
  </si>
  <si>
    <t>Adjustment of Manholes/Catch Basins Frames</t>
  </si>
  <si>
    <t>F003</t>
  </si>
  <si>
    <t>A.38</t>
  </si>
  <si>
    <t>Lifter Rings (AP-010)</t>
  </si>
  <si>
    <t>F004</t>
  </si>
  <si>
    <t>38 mm</t>
  </si>
  <si>
    <t>F005</t>
  </si>
  <si>
    <t>51 mm</t>
  </si>
  <si>
    <t>F009</t>
  </si>
  <si>
    <t>A.39</t>
  </si>
  <si>
    <t>Adjustment of Valve Boxes</t>
  </si>
  <si>
    <t>F011</t>
  </si>
  <si>
    <t>A.40</t>
  </si>
  <si>
    <t>Adjustment of Curb Stop Boxes</t>
  </si>
  <si>
    <t>F015</t>
  </si>
  <si>
    <t>A.41</t>
  </si>
  <si>
    <t>Adjustment of Curb and Gutter Frames</t>
  </si>
  <si>
    <t>F027</t>
  </si>
  <si>
    <t>A.42</t>
  </si>
  <si>
    <t>Barrier Curb and Gutter Riser Frame and Cover</t>
  </si>
  <si>
    <t>LANDSCAPING</t>
  </si>
  <si>
    <t>G001</t>
  </si>
  <si>
    <t>A.43</t>
  </si>
  <si>
    <t>Sodding</t>
  </si>
  <si>
    <t>CW 3510-R10</t>
  </si>
  <si>
    <t>G002</t>
  </si>
  <si>
    <t xml:space="preserve"> width &lt; 600 mm</t>
  </si>
  <si>
    <t>G003</t>
  </si>
  <si>
    <t xml:space="preserve"> width &gt; or = 600 mm</t>
  </si>
  <si>
    <t>MISCELLANEOUS</t>
  </si>
  <si>
    <t>Pruning of Existing Trees and Shrubs</t>
  </si>
  <si>
    <t>Pruning of Existing Trees</t>
  </si>
  <si>
    <t>Tree Removal</t>
  </si>
  <si>
    <t>Subtotal:</t>
  </si>
  <si>
    <t>B</t>
  </si>
  <si>
    <t>ASPHALT REHABILITATION: BOSTON AVENUE - HUDSON STREET TO PEMBINA HIGHWAY</t>
  </si>
  <si>
    <t>B.1</t>
  </si>
  <si>
    <t>B.2</t>
  </si>
  <si>
    <t>B002</t>
  </si>
  <si>
    <t>Concrete Pavement</t>
  </si>
  <si>
    <t>B097</t>
  </si>
  <si>
    <t>B.3</t>
  </si>
  <si>
    <t>Drilled Tie Bars</t>
  </si>
  <si>
    <t>CW 3230-R8</t>
  </si>
  <si>
    <t>B097A</t>
  </si>
  <si>
    <t>15 M Deformed Tie Bar</t>
  </si>
  <si>
    <t>B.4</t>
  </si>
  <si>
    <t>B124</t>
  </si>
  <si>
    <t>B.5</t>
  </si>
  <si>
    <t>Adjustment of Precast  Sidewalk Blocks</t>
  </si>
  <si>
    <t>B.6</t>
  </si>
  <si>
    <t>B.7</t>
  </si>
  <si>
    <t>B139i</t>
  </si>
  <si>
    <t>Type 2 Concrete Modified Barrier (125 mm reveal ht, Dowelled)</t>
  </si>
  <si>
    <t>SD-203B</t>
  </si>
  <si>
    <t>B.8</t>
  </si>
  <si>
    <t>CW 3240-R10</t>
  </si>
  <si>
    <t>B155rl</t>
  </si>
  <si>
    <t>Type 2 Concrete Barrier (125 mm reveal ht, Dowelled)</t>
  </si>
  <si>
    <t>SD-205,
SD-206A</t>
  </si>
  <si>
    <t>B167rl</t>
  </si>
  <si>
    <t>B184rlA</t>
  </si>
  <si>
    <t>Type 2 Concrete Curb Ramp (8-12 mm reveal ht, Monolithic)</t>
  </si>
  <si>
    <t>SD-229C,D</t>
  </si>
  <si>
    <t>B.9</t>
  </si>
  <si>
    <t>E26</t>
  </si>
  <si>
    <t>B199</t>
  </si>
  <si>
    <t>B.10</t>
  </si>
  <si>
    <t>E13</t>
  </si>
  <si>
    <t>B.11</t>
  </si>
  <si>
    <t>B.12</t>
  </si>
  <si>
    <t>B.13</t>
  </si>
  <si>
    <t>C019</t>
  </si>
  <si>
    <t>B.14</t>
  </si>
  <si>
    <t>Concrete Pavements for Early Opening</t>
  </si>
  <si>
    <t>C029-72</t>
  </si>
  <si>
    <t>Construction of 200 mm Type 4 Concrete Pavement for Early Opening 72 Hour (Reinforced)</t>
  </si>
  <si>
    <t>C032</t>
  </si>
  <si>
    <t>B.15</t>
  </si>
  <si>
    <t>Concrete Curbs, Curb and Gutter, and Splash Strips</t>
  </si>
  <si>
    <t>CW 3310-R19</t>
  </si>
  <si>
    <t>Construction of Type 2 Concrete Barrier Curb for Asphalt Pavement</t>
  </si>
  <si>
    <t>B.16</t>
  </si>
  <si>
    <t>E004</t>
  </si>
  <si>
    <t>SD-024, 1200 mm deep</t>
  </si>
  <si>
    <t>E006</t>
  </si>
  <si>
    <t>B.18</t>
  </si>
  <si>
    <t xml:space="preserve">Catch Pit </t>
  </si>
  <si>
    <t>E007</t>
  </si>
  <si>
    <t>SD-023</t>
  </si>
  <si>
    <t>B.19</t>
  </si>
  <si>
    <t>B.20</t>
  </si>
  <si>
    <t xml:space="preserve">Connecting to Existing Sewer </t>
  </si>
  <si>
    <t>B.22</t>
  </si>
  <si>
    <t>B.23</t>
  </si>
  <si>
    <t>B.24</t>
  </si>
  <si>
    <t>B.25</t>
  </si>
  <si>
    <t>B.26</t>
  </si>
  <si>
    <t>C</t>
  </si>
  <si>
    <t>ASPHALT RECONSTRUCTION: CROWSON BAY - DOWKER AVENUE TO DOWKER AVENUE</t>
  </si>
  <si>
    <t>C.1</t>
  </si>
  <si>
    <t>C.2</t>
  </si>
  <si>
    <t>C.3</t>
  </si>
  <si>
    <t>Hauling and Placing Sub-base Material</t>
  </si>
  <si>
    <t>E27</t>
  </si>
  <si>
    <t>A007A1</t>
  </si>
  <si>
    <t>50 mm Granular B Recycled Concrete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</si>
  <si>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</si>
  <si>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</si>
  <si>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</si>
  <si>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</si>
  <si>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</si>
  <si>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</si>
  <si>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</si>
  <si>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</si>
  <si>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</si>
  <si>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B174rl</t>
  </si>
  <si>
    <t>Type 2 Concrete Curb and Gutter (150 mm reveal ht, Modified Barrier, Integral,  - 600 mm width, 150 mm Plain Concrete Pavement)</t>
  </si>
  <si>
    <t>B174rlA</t>
  </si>
  <si>
    <t>B189</t>
  </si>
  <si>
    <t>C.13</t>
  </si>
  <si>
    <t>Regrading Existing Interlocking Paving Stones</t>
  </si>
  <si>
    <t>CW 3330-R5</t>
  </si>
  <si>
    <t>C.14</t>
  </si>
  <si>
    <t>C.15</t>
  </si>
  <si>
    <t>Construction of 150 mm Type 4 Concrete Pavement for Early Opening 72 Hour (Reinforced)</t>
  </si>
  <si>
    <t>C.16</t>
  </si>
  <si>
    <t>Construction of Concrete Barrier Curb for Asphalt Pavement (150 mm reveal ht, Separate, 150 mm Plain Type 2 Concrete Pavement, 20M vertical Tie Bar with 2-10M longitudinal Deformed Bars and 2-19.1mm Dowels, Slip Form Paving)</t>
  </si>
  <si>
    <t>Construction of Type 2 Concrete Modified Barrier Curb for Asphalt Pavement (150 mm ht, 20M vertical Tie Bar with 2-10M longitudinal Deformed Bars and 2-19.1mm Dowels)</t>
  </si>
  <si>
    <t>C044</t>
  </si>
  <si>
    <t>C052</t>
  </si>
  <si>
    <t>C.17</t>
  </si>
  <si>
    <t>Interlocking Paving Stones</t>
  </si>
  <si>
    <t>C055</t>
  </si>
  <si>
    <t>C.18</t>
  </si>
  <si>
    <t xml:space="preserve">Construction of Asphaltic Concrete Pavements </t>
  </si>
  <si>
    <t>C056</t>
  </si>
  <si>
    <t>C058A</t>
  </si>
  <si>
    <t>C058B</t>
  </si>
  <si>
    <t>C.19</t>
  </si>
  <si>
    <t>C.20</t>
  </si>
  <si>
    <t>C.21</t>
  </si>
  <si>
    <t xml:space="preserve">Sewer Service </t>
  </si>
  <si>
    <t>C.22</t>
  </si>
  <si>
    <t>C.23</t>
  </si>
  <si>
    <t>C.24</t>
  </si>
  <si>
    <t>C.25</t>
  </si>
  <si>
    <t>E022D</t>
  </si>
  <si>
    <t>250 mm, Concrete LDS</t>
  </si>
  <si>
    <t>C.26</t>
  </si>
  <si>
    <t>C.27</t>
  </si>
  <si>
    <t>E051</t>
  </si>
  <si>
    <t>C.28</t>
  </si>
  <si>
    <t>Installation of Subdrains</t>
  </si>
  <si>
    <t>CW 3120-R4</t>
  </si>
  <si>
    <t>E072</t>
  </si>
  <si>
    <t>C.29</t>
  </si>
  <si>
    <t>Watermain and Water Service Insulation</t>
  </si>
  <si>
    <t>C.30</t>
  </si>
  <si>
    <t>F002</t>
  </si>
  <si>
    <t>C.31</t>
  </si>
  <si>
    <t>Replacing Existing Risers</t>
  </si>
  <si>
    <t>F002A</t>
  </si>
  <si>
    <t>Pre-cast Concrete Risers</t>
  </si>
  <si>
    <t>vert. m</t>
  </si>
  <si>
    <t>C.32</t>
  </si>
  <si>
    <t>C&amp;G inlet frame riser ring</t>
  </si>
  <si>
    <t xml:space="preserve">each </t>
  </si>
  <si>
    <t>C.33</t>
  </si>
  <si>
    <t>C.34</t>
  </si>
  <si>
    <t>C.35</t>
  </si>
  <si>
    <t>Pruning of Existing Shrubs</t>
  </si>
  <si>
    <t>lin.m</t>
  </si>
  <si>
    <t>D</t>
  </si>
  <si>
    <t>ASPHALT RECONSTRUCTION: KENNETH STREET - DOWKER AVENUE TO END</t>
  </si>
  <si>
    <t>D.1</t>
  </si>
  <si>
    <t>D.2</t>
  </si>
  <si>
    <t>A007</t>
  </si>
  <si>
    <t>D.3</t>
  </si>
  <si>
    <t>Supplying and Placing Sub-base Material</t>
  </si>
  <si>
    <t>A007B2</t>
  </si>
  <si>
    <t>50 mm Granular B  Recycled Concrete</t>
  </si>
  <si>
    <t>D.4</t>
  </si>
  <si>
    <t>A010C3</t>
  </si>
  <si>
    <t>Base Course Material - Granular C</t>
  </si>
  <si>
    <t>D.5</t>
  </si>
  <si>
    <t>D.6</t>
  </si>
  <si>
    <t>D.7</t>
  </si>
  <si>
    <t>E</t>
  </si>
  <si>
    <t>ASPHALT RECONSTRUCTION: PARKER AVENUE - 1223 PARKER AVENUE TO WYNNE STREET</t>
  </si>
  <si>
    <t>E.1</t>
  </si>
  <si>
    <t>E.2</t>
  </si>
  <si>
    <t>E.3</t>
  </si>
  <si>
    <t>E.4</t>
  </si>
  <si>
    <t>E.5</t>
  </si>
  <si>
    <t>E.6</t>
  </si>
  <si>
    <t>E.7</t>
  </si>
  <si>
    <t>A023</t>
  </si>
  <si>
    <t>E.8</t>
  </si>
  <si>
    <t>Preparation of Existing Roadway</t>
  </si>
  <si>
    <t>E.9</t>
  </si>
  <si>
    <t>A026</t>
  </si>
  <si>
    <t>Limestone</t>
  </si>
  <si>
    <t>E.10</t>
  </si>
  <si>
    <t>E.11</t>
  </si>
  <si>
    <t xml:space="preserve">CW 3230-R8
</t>
  </si>
  <si>
    <t>E.12</t>
  </si>
  <si>
    <t>E.13</t>
  </si>
  <si>
    <t>E.14</t>
  </si>
  <si>
    <t>B127rB</t>
  </si>
  <si>
    <t>Barrier Separate</t>
  </si>
  <si>
    <t>E.15</t>
  </si>
  <si>
    <t>E.16</t>
  </si>
  <si>
    <t>B155rlA</t>
  </si>
  <si>
    <t>Type 2 Concrete Barrier (150 mm reveal ht, Dowelled)</t>
  </si>
  <si>
    <t>B155rlA2</t>
  </si>
  <si>
    <t>E.17</t>
  </si>
  <si>
    <t>E.18</t>
  </si>
  <si>
    <t>E.19</t>
  </si>
  <si>
    <t>C001</t>
  </si>
  <si>
    <t>E.20</t>
  </si>
  <si>
    <t>Concrete Pavements, Median Slabs, Bull-noses, and Safety Medians</t>
  </si>
  <si>
    <t>C008</t>
  </si>
  <si>
    <t>Construction of 200 mm Type 2 Concrete Pavement - (Reinforced)</t>
  </si>
  <si>
    <t>E.21</t>
  </si>
  <si>
    <t>Construction of Modified Barrier (150 mm ht, Type 2 Dowelled)</t>
  </si>
  <si>
    <t>C038A</t>
  </si>
  <si>
    <t>Construction of Curb and Gutter (150 mm ht, Barrier, Integral, 600 mm width, 150 mm Plain Type 2 Concrete Pavement, Slip Form Paving)</t>
  </si>
  <si>
    <t>Construction of Concrete Barrier Curb and Reversed Gutter for Asphalt Pavement (150 mm reveal ht, Integral, 450 mm width, 150 mm Plain Type 2 Concrete Pavement, Slip Form Paving)</t>
  </si>
  <si>
    <t>v)</t>
  </si>
  <si>
    <t>Construction of Lip Curb with Integral Approach for Asphalt Pavement (40 mm ht, Type 2, Integral)</t>
  </si>
  <si>
    <t>vi)</t>
  </si>
  <si>
    <t>Construction of Type 2 Concrete Curb Ramp for Asphalt Pavement (8-12mm ht, 20M vertical Tie Bar with 10M longitudinal Deformed Bar and 19.1mm Dowel)</t>
  </si>
  <si>
    <t>E.22</t>
  </si>
  <si>
    <t>C059</t>
  </si>
  <si>
    <t>C060A</t>
  </si>
  <si>
    <t>C060B</t>
  </si>
  <si>
    <t>E.23</t>
  </si>
  <si>
    <t>E.24</t>
  </si>
  <si>
    <t>E.26</t>
  </si>
  <si>
    <t>E.28</t>
  </si>
  <si>
    <t>E.29</t>
  </si>
  <si>
    <t>E.30</t>
  </si>
  <si>
    <t>E034</t>
  </si>
  <si>
    <t>Connecting to Existing Catch Basin</t>
  </si>
  <si>
    <t>E035</t>
  </si>
  <si>
    <t>250 mm Drainage Connection Pipe</t>
  </si>
  <si>
    <t>250 PVC Connecting Pipe</t>
  </si>
  <si>
    <t>E041</t>
  </si>
  <si>
    <t>Connecting to 525 mm Concrete Sewer</t>
  </si>
  <si>
    <t>E.34</t>
  </si>
  <si>
    <t>E.35</t>
  </si>
  <si>
    <t>E.36</t>
  </si>
  <si>
    <t>E.37</t>
  </si>
  <si>
    <t>E.38</t>
  </si>
  <si>
    <t>E.39</t>
  </si>
  <si>
    <t>E073</t>
  </si>
  <si>
    <t>Pipe Under Roadway Excavation</t>
  </si>
  <si>
    <t>SD-018</t>
  </si>
  <si>
    <t>E.40</t>
  </si>
  <si>
    <t>E.41</t>
  </si>
  <si>
    <t>Supply and Install SD-222 Curb Inlet with Catchbasin in Boulevard</t>
  </si>
  <si>
    <t>SD-222</t>
  </si>
  <si>
    <t>E.42</t>
  </si>
  <si>
    <t>E.43</t>
  </si>
  <si>
    <t>E.44</t>
  </si>
  <si>
    <t>E.45</t>
  </si>
  <si>
    <t>E.46</t>
  </si>
  <si>
    <t>E.47</t>
  </si>
  <si>
    <t>F</t>
  </si>
  <si>
    <t>MAJOR REHABILITATION: WATERBURY DRIVE - LINDENWOOD DRIVE EAST TO LINDENWOOD DRIVE EAST</t>
  </si>
  <si>
    <t>F.1</t>
  </si>
  <si>
    <t>F.2</t>
  </si>
  <si>
    <t>F.3</t>
  </si>
  <si>
    <t>B090-72</t>
  </si>
  <si>
    <t>150 mm Type 4 Concrete Pavement (Type A)</t>
  </si>
  <si>
    <t>B091-72</t>
  </si>
  <si>
    <t>150 mm Type 4 Concrete Pavement (Type B)</t>
  </si>
  <si>
    <t>B092-72</t>
  </si>
  <si>
    <t>150 mm Type 4 Concrete Pavement (Type C)</t>
  </si>
  <si>
    <t>B093A</t>
  </si>
  <si>
    <t>F.4</t>
  </si>
  <si>
    <t>Partial Depth Planing of Existing Joints</t>
  </si>
  <si>
    <t>E17</t>
  </si>
  <si>
    <t>B093B</t>
  </si>
  <si>
    <t>F.5</t>
  </si>
  <si>
    <t>Asphalt Patching of Partial Depth Joints</t>
  </si>
  <si>
    <t>F.6</t>
  </si>
  <si>
    <t>F.7</t>
  </si>
  <si>
    <t>F.8</t>
  </si>
  <si>
    <t>Concrete Curb Removal - Mountable Curb (Removed by Planing)</t>
  </si>
  <si>
    <t>E15</t>
  </si>
  <si>
    <t>F.9</t>
  </si>
  <si>
    <t>B136i</t>
  </si>
  <si>
    <t>Type 2 Concrete Barrier (100 mm reveal ht, Dowelled, Slip Form Paved)</t>
  </si>
  <si>
    <t>SD-205</t>
  </si>
  <si>
    <t>Type 2 Concrete Modified Barrier (100 mm reveal ht, Dowelled)</t>
  </si>
  <si>
    <t>B147i</t>
  </si>
  <si>
    <t>Type 2 Concrete Lip Curb (75 mm reveal ht, Dowelled)</t>
  </si>
  <si>
    <t>SD-202A</t>
  </si>
  <si>
    <t>F.10</t>
  </si>
  <si>
    <t>Type 5 Concrete Curb Ramp (8-12 mm reveal ht, Monolithic)</t>
  </si>
  <si>
    <t>F.11</t>
  </si>
  <si>
    <t>F.12</t>
  </si>
  <si>
    <t>B193B</t>
  </si>
  <si>
    <t>F.13</t>
  </si>
  <si>
    <t>F.14</t>
  </si>
  <si>
    <t>F.15</t>
  </si>
  <si>
    <t>F.16</t>
  </si>
  <si>
    <t>F.17</t>
  </si>
  <si>
    <t>TF-100 F&amp;G</t>
  </si>
  <si>
    <t>E050A</t>
  </si>
  <si>
    <t>F.18</t>
  </si>
  <si>
    <t>Catch Basin Cleaning</t>
  </si>
  <si>
    <t>CW 2140-R5</t>
  </si>
  <si>
    <t>F.19</t>
  </si>
  <si>
    <t>Removal of Existing Mountable F&amp;C</t>
  </si>
  <si>
    <t>F.20</t>
  </si>
  <si>
    <t>F.21</t>
  </si>
  <si>
    <t>F.22</t>
  </si>
  <si>
    <t>F.23</t>
  </si>
  <si>
    <t>Square Concrete C&amp;G Riser</t>
  </si>
  <si>
    <t>F.24</t>
  </si>
  <si>
    <t>G</t>
  </si>
  <si>
    <t>THIN BITUMINOUS OVERLAY: LINDENWOOD DRIVE EAST FRONTAGE ROAD 371 TO 419</t>
  </si>
  <si>
    <t>G.1</t>
  </si>
  <si>
    <t>B017</t>
  </si>
  <si>
    <t>G.2</t>
  </si>
  <si>
    <t>Partial Slab Patches</t>
  </si>
  <si>
    <t>B026</t>
  </si>
  <si>
    <t>200 mm Type 2 Concrete Pavement (Type A)</t>
  </si>
  <si>
    <t>G.3</t>
  </si>
  <si>
    <t>G.4</t>
  </si>
  <si>
    <t>G.5</t>
  </si>
  <si>
    <t>G.6</t>
  </si>
  <si>
    <t>B169rl</t>
  </si>
  <si>
    <t>Type 2 Concrete Mountable Curb (50 mm reveal ht Integral)</t>
  </si>
  <si>
    <t>SD-201</t>
  </si>
  <si>
    <t>G.7</t>
  </si>
  <si>
    <t>G.8</t>
  </si>
  <si>
    <t>H</t>
  </si>
  <si>
    <t>THIN BITUMINOUS OVERLAY: LINDENWOOD DRIVE EAST FRONTAGE ROAD 364 TO 412</t>
  </si>
  <si>
    <t>H.1</t>
  </si>
  <si>
    <t>H.2</t>
  </si>
  <si>
    <t>H.3</t>
  </si>
  <si>
    <t>H.4</t>
  </si>
  <si>
    <t>H.5</t>
  </si>
  <si>
    <t>H.6</t>
  </si>
  <si>
    <t>H.7</t>
  </si>
  <si>
    <t>H.8</t>
  </si>
  <si>
    <t>I</t>
  </si>
  <si>
    <t>THIN BITUMINOUS OVERLAY: LINDENWOOD DRIVE EAST FRONTAGE ROAD 348 TO 308</t>
  </si>
  <si>
    <t>I.1</t>
  </si>
  <si>
    <t>I.2</t>
  </si>
  <si>
    <t>I.3</t>
  </si>
  <si>
    <t>I.4</t>
  </si>
  <si>
    <t>I.5</t>
  </si>
  <si>
    <t>I.6</t>
  </si>
  <si>
    <t>I.7</t>
  </si>
  <si>
    <t>I.8</t>
  </si>
  <si>
    <t>J</t>
  </si>
  <si>
    <t>THIN BITUMINOUS OVERLAY: LINDENWOOD DRIVE WEST FRONTAGE ROAD 751 TO 787</t>
  </si>
  <si>
    <t>J.1</t>
  </si>
  <si>
    <t>J.2</t>
  </si>
  <si>
    <t>J.3</t>
  </si>
  <si>
    <t>J.4</t>
  </si>
  <si>
    <t>J.5</t>
  </si>
  <si>
    <t>J.6</t>
  </si>
  <si>
    <t>J.7</t>
  </si>
  <si>
    <t>J.8</t>
  </si>
  <si>
    <t>K</t>
  </si>
  <si>
    <t>THIN BITUMINOUS OVERLAY: LINDENWOOD DRIVE WEST FRONTAGE ROAD 795 TO 839</t>
  </si>
  <si>
    <t>K.1</t>
  </si>
  <si>
    <t>K.2</t>
  </si>
  <si>
    <t>K.3</t>
  </si>
  <si>
    <t>K.4</t>
  </si>
  <si>
    <t>K.5</t>
  </si>
  <si>
    <t>K.6</t>
  </si>
  <si>
    <t>B185rlC</t>
  </si>
  <si>
    <t>Type 2 Concrete Splash Strip (150 mm reveal ht, Monolithic Modified Barrier Curb,  750 mm width)</t>
  </si>
  <si>
    <t>K.7</t>
  </si>
  <si>
    <t>K.8</t>
  </si>
  <si>
    <t>PART 2</t>
  </si>
  <si>
    <t xml:space="preserve">  TRANSIT IMPROVEMENTS</t>
  </si>
  <si>
    <t>L</t>
  </si>
  <si>
    <t>CRESCENT DRIVE BUS PLATFORMS</t>
  </si>
  <si>
    <t>L.1</t>
  </si>
  <si>
    <t>L.2</t>
  </si>
  <si>
    <t>L.3</t>
  </si>
  <si>
    <t>L.4</t>
  </si>
  <si>
    <t>Type 5 Concrete 100 mm Sidewalk</t>
  </si>
  <si>
    <t>M</t>
  </si>
  <si>
    <t>CRESCENT DRIVE BUFFERED BIKE LANE BUS STOP</t>
  </si>
  <si>
    <t>M.1</t>
  </si>
  <si>
    <t>M.2</t>
  </si>
  <si>
    <t>M.3</t>
  </si>
  <si>
    <r>
      <t>CW 3110-R22</t>
    </r>
    <r>
      <rPr>
        <sz val="11"/>
        <color theme="1"/>
        <rFont val="Calibri"/>
        <family val="2"/>
        <scheme val="minor"/>
      </rPr>
      <t/>
    </r>
  </si>
  <si>
    <t>M.4</t>
  </si>
  <si>
    <t>M.5</t>
  </si>
  <si>
    <t>M.6</t>
  </si>
  <si>
    <t>M.7</t>
  </si>
  <si>
    <t>M.8</t>
  </si>
  <si>
    <t>B112i</t>
  </si>
  <si>
    <t>Type 2 Concrete Bullnose</t>
  </si>
  <si>
    <t>SD-227C</t>
  </si>
  <si>
    <t>M.9</t>
  </si>
  <si>
    <t>M.10</t>
  </si>
  <si>
    <t>M.11</t>
  </si>
  <si>
    <t>M.12</t>
  </si>
  <si>
    <t>M.13</t>
  </si>
  <si>
    <t>M.14</t>
  </si>
  <si>
    <t>M.15</t>
  </si>
  <si>
    <t>250 mm PVC</t>
  </si>
  <si>
    <t>M.16</t>
  </si>
  <si>
    <t>M.17</t>
  </si>
  <si>
    <t>Connecting to 750 mm Concrete Sewer</t>
  </si>
  <si>
    <t>M.18</t>
  </si>
  <si>
    <t>M.19</t>
  </si>
  <si>
    <t>M.20</t>
  </si>
  <si>
    <t>Directional Tactile Strip</t>
  </si>
  <si>
    <t>PART 3</t>
  </si>
  <si>
    <t xml:space="preserve">  WATER AND WASTE FUNDED WORK</t>
  </si>
  <si>
    <t>N</t>
  </si>
  <si>
    <t>N.1</t>
  </si>
  <si>
    <t>SD-010</t>
  </si>
  <si>
    <t>N.2</t>
  </si>
  <si>
    <t>PART 4</t>
  </si>
  <si>
    <t xml:space="preserve">  MANITOBA HYDRO FUNDED WORK</t>
  </si>
  <si>
    <t>O</t>
  </si>
  <si>
    <t>CROWSON BAY - STREET LIGHTING INSTALLATION AND ASSOCIATED WORK</t>
  </si>
  <si>
    <t xml:space="preserve">Installation of 50 mm conduit(s) by boring method complete with cable insertion (#4 AL C/N or 1/0 AL Triplex).  </t>
  </si>
  <si>
    <t>lin. m</t>
  </si>
  <si>
    <t>Installation of 25'/35' pole, davit arm and
precast concrete base including luminaire
and appurtenances.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</si>
  <si>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</si>
  <si>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 lower 3 m of Cable Guard, ground lug, cable up pole, and first 3 m section of ground rod per Standard CD 315-5.</t>
  </si>
  <si>
    <t>O.3</t>
  </si>
  <si>
    <t>Install fused disconnect for temporary feed and maintain during construction.</t>
  </si>
  <si>
    <t>O.4</t>
  </si>
  <si>
    <t>Installation and connection of externally-mounted relay and PEC per Standards CD 315-12 and CD 315-13.</t>
  </si>
  <si>
    <t>set</t>
  </si>
  <si>
    <t>per span</t>
  </si>
  <si>
    <t>Removal of overhead span of #6 duplex
between new or existing streetlight poles to
remove temporary Overhead Feed.</t>
  </si>
  <si>
    <t>P</t>
  </si>
  <si>
    <t>KENNETH STREET - STREET LIGHTING INSTALLATION AND ASSOCIATED WORK</t>
  </si>
  <si>
    <t>P.1</t>
  </si>
  <si>
    <t xml:space="preserve">Removal of 25'/35' street light pole and precast, poured in place concrete, steel power installed base or direct buried including davit arm, luminaire and appurtenances  </t>
  </si>
  <si>
    <t>P.2</t>
  </si>
  <si>
    <t>P.3</t>
  </si>
  <si>
    <t xml:space="preserve">Installation of 25'/35' pole, davit arm and precast concrete base including luminaire and appurtenances. </t>
  </si>
  <si>
    <t>P.4</t>
  </si>
  <si>
    <t>Terminate 2/C #12 copper conductor to street light cables per Standard CD310-4, CD310-9 or CD310-10.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</si>
  <si>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</si>
  <si>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</si>
  <si>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>Q</t>
  </si>
  <si>
    <t>WATERBURY DRIVE - STREET LIGHTING INSTALLATION AND ASSOCIATED WORK</t>
  </si>
  <si>
    <t>Expose underground cable entrance of existing streetlight pole and install new streetlight cable.</t>
  </si>
  <si>
    <t>R</t>
  </si>
  <si>
    <t>MOBILIZATION /DEMOBILIZATION</t>
  </si>
  <si>
    <t>Mobilization/Demobilization</t>
  </si>
  <si>
    <t>E2</t>
  </si>
  <si>
    <t>L. sum</t>
  </si>
  <si>
    <t>SUMMARY</t>
  </si>
  <si>
    <t>Total Price of Part 1:</t>
  </si>
  <si>
    <t>Total Price of Part 2:</t>
  </si>
  <si>
    <t>Total Price of Part 3:</t>
  </si>
  <si>
    <t>Total Price of Part 4:</t>
  </si>
  <si>
    <t xml:space="preserve">TOTAL BID PRICE (GST extra)                                                                              (in figures)                                             </t>
  </si>
  <si>
    <t>A.3</t>
  </si>
  <si>
    <t>150 mm Type 4 Concrete Pavement (Reinforced)</t>
  </si>
  <si>
    <t>F010</t>
  </si>
  <si>
    <t>Valve Box Extensions</t>
  </si>
  <si>
    <t>A.24</t>
  </si>
  <si>
    <t>SD-229C</t>
  </si>
  <si>
    <t>B.27</t>
  </si>
  <si>
    <t>F018</t>
  </si>
  <si>
    <t>Curb Stop Extensions</t>
  </si>
  <si>
    <t>E24</t>
  </si>
  <si>
    <t xml:space="preserve">SD-200            </t>
  </si>
  <si>
    <t>SD-229A,C</t>
  </si>
  <si>
    <t>(300 mm, Galvanized)</t>
  </si>
  <si>
    <t>SD-200A</t>
  </si>
  <si>
    <t>SD-202F</t>
  </si>
  <si>
    <t>D.8</t>
  </si>
  <si>
    <t>D.9</t>
  </si>
  <si>
    <t>D.10</t>
  </si>
  <si>
    <t>D.11</t>
  </si>
  <si>
    <t>D.12</t>
  </si>
  <si>
    <t>D.13</t>
  </si>
  <si>
    <t>E20</t>
  </si>
  <si>
    <t>SD-203C</t>
  </si>
  <si>
    <t>SD-229D</t>
  </si>
  <si>
    <t>D.14</t>
  </si>
  <si>
    <t>D.15</t>
  </si>
  <si>
    <t>D.17</t>
  </si>
  <si>
    <t>D.18</t>
  </si>
  <si>
    <t>D.19</t>
  </si>
  <si>
    <t>D.20</t>
  </si>
  <si>
    <t>D.21</t>
  </si>
  <si>
    <t>D.22</t>
  </si>
  <si>
    <t>D.23</t>
  </si>
  <si>
    <t>D.24</t>
  </si>
  <si>
    <t>Construction of Type 2 Concrete Lip Curb for Asphalt Pavement (40 mm ht, 20M vertical Tie Bar with 10M longitudinal Deformed Bar and 19.1mm Dowel)</t>
  </si>
  <si>
    <t>Partial Depth Asphalt Pavement Repair</t>
  </si>
  <si>
    <t>Full Depth Asphalt Pavement Repair</t>
  </si>
  <si>
    <r>
      <t>m</t>
    </r>
    <r>
      <rPr>
        <vertAlign val="superscript"/>
        <sz val="12"/>
        <rFont val="Arial"/>
        <family val="2"/>
      </rPr>
      <t>2</t>
    </r>
  </si>
  <si>
    <t>D.25</t>
  </si>
  <si>
    <t>Asphalt Patching for LDS Sewer Connection at Dowker St.</t>
  </si>
  <si>
    <t>Construction of Asphalt Speed Tables</t>
  </si>
  <si>
    <t>Construction of Type 2 Concrete Integral Lip Curb for Asphalt Pavement (40 mm ht, 19.1 mm Dowel)</t>
  </si>
  <si>
    <t>Base Course Material - Granular C Limestone</t>
  </si>
  <si>
    <t>Construction of   Lip Curb  with integral approach for Asph pvmt (40 mm ht, Type 2, Integral)</t>
  </si>
  <si>
    <t>B004</t>
  </si>
  <si>
    <t>Slab Replacement</t>
  </si>
  <si>
    <t>B014</t>
  </si>
  <si>
    <t>SD-223A,
SD-203B</t>
  </si>
  <si>
    <t>Construction of Type 2 Concrete Barrier Curb and Reversed Gutter for Asphalt Pavement (150 mm reveal ht, Integral, 450 mm width)</t>
  </si>
  <si>
    <t>A010C1</t>
  </si>
  <si>
    <t>F.25</t>
  </si>
  <si>
    <t>F.26</t>
  </si>
  <si>
    <t>F.27</t>
  </si>
  <si>
    <t>F.28</t>
  </si>
  <si>
    <t>F.29</t>
  </si>
  <si>
    <t>L.5</t>
  </si>
  <si>
    <t>O.5</t>
  </si>
  <si>
    <t>O.6</t>
  </si>
  <si>
    <t>R.1</t>
  </si>
  <si>
    <t>R.2</t>
  </si>
  <si>
    <t>R.3</t>
  </si>
  <si>
    <t>R.4</t>
  </si>
  <si>
    <t>S</t>
  </si>
  <si>
    <t>S.1</t>
  </si>
  <si>
    <t>S.2</t>
  </si>
  <si>
    <t>S.3</t>
  </si>
  <si>
    <t>S.4</t>
  </si>
  <si>
    <t>R.5</t>
  </si>
  <si>
    <t>R.6</t>
  </si>
  <si>
    <t>R.7</t>
  </si>
  <si>
    <t>R.8</t>
  </si>
  <si>
    <t>R.9</t>
  </si>
  <si>
    <t>S.5</t>
  </si>
  <si>
    <t>S.6</t>
  </si>
  <si>
    <t>S.7</t>
  </si>
  <si>
    <t>S.8</t>
  </si>
  <si>
    <t>S.9</t>
  </si>
  <si>
    <t>T</t>
  </si>
  <si>
    <t>T.1</t>
  </si>
  <si>
    <t>T.2</t>
  </si>
  <si>
    <t>T.3</t>
  </si>
  <si>
    <t>T.4</t>
  </si>
  <si>
    <t>T.5</t>
  </si>
  <si>
    <t>T.6</t>
  </si>
  <si>
    <t>T.7</t>
  </si>
  <si>
    <t>T.8</t>
  </si>
  <si>
    <t>T.9</t>
  </si>
  <si>
    <t>U</t>
  </si>
  <si>
    <t xml:space="preserve"> E24</t>
  </si>
  <si>
    <t>SI-17, E34</t>
  </si>
  <si>
    <t>SD-200A, E23</t>
  </si>
  <si>
    <t>SD-202D, E14</t>
  </si>
  <si>
    <t>SD-202F, E14</t>
  </si>
  <si>
    <t>E25</t>
  </si>
  <si>
    <t>CW 3310-R19, E23</t>
  </si>
  <si>
    <t>Construction of Concrete Barrier Curb for Asphalt Pavement (150 mm reveal ht Separate, 150 mm Plain Type 2 Concrete Pavement, 20M vertical Tie Bar with 2-10M longitudinal Deformed Bars and 2-19.1mm Dowels, Slip Form Paving)</t>
  </si>
  <si>
    <t xml:space="preserve">SD-203C, E23 </t>
  </si>
  <si>
    <t>Construction of Type 2 Concrete Lip Curb for Asphalt Pavement (40 mm ht)</t>
  </si>
  <si>
    <t>SD-202F, E23</t>
  </si>
  <si>
    <t>SD-203D, E23</t>
  </si>
  <si>
    <t>SD-200B, E23</t>
  </si>
  <si>
    <t>SD-229F, E23</t>
  </si>
  <si>
    <t>CW 3410-R12, E24</t>
  </si>
  <si>
    <t>E36</t>
  </si>
  <si>
    <t>Installation of overhead span of #6 duplex between new or existing streetlight poles and connect luminaire to provide temporary overhead Feed.</t>
  </si>
  <si>
    <t>Construction of 150 mm Type 4 Concrete Pavement (Reinforced) - Stamped Concrete Approach</t>
  </si>
  <si>
    <t>CW 2130-R13</t>
  </si>
  <si>
    <t>PART 5</t>
  </si>
  <si>
    <t>MANCHESTER BOULEVARD SOUTH - SIDEWALK RECONSTRUCTION</t>
  </si>
  <si>
    <t>A014</t>
  </si>
  <si>
    <t>Boulevard Excavation</t>
  </si>
  <si>
    <t>B030</t>
  </si>
  <si>
    <t>B031</t>
  </si>
  <si>
    <t>Type 5 Concrete Barrier (150 mm reveal ht, Dowelled)</t>
  </si>
  <si>
    <t>B159rlA2</t>
  </si>
  <si>
    <t>B111iA</t>
  </si>
  <si>
    <t>Type 4 Concrete 150 mm Reinforced Sidewalk</t>
  </si>
  <si>
    <t>C051</t>
  </si>
  <si>
    <t xml:space="preserve">CW 3325-R5  </t>
  </si>
  <si>
    <t>U.1</t>
  </si>
  <si>
    <t>U.2</t>
  </si>
  <si>
    <t>U.3</t>
  </si>
  <si>
    <t>U.4</t>
  </si>
  <si>
    <t>U.5</t>
  </si>
  <si>
    <t>U.6</t>
  </si>
  <si>
    <t>U.7</t>
  </si>
  <si>
    <t>U.8</t>
  </si>
  <si>
    <t>U.9</t>
  </si>
  <si>
    <t>U.10</t>
  </si>
  <si>
    <t>U.11</t>
  </si>
  <si>
    <t>U.12</t>
  </si>
  <si>
    <t>U.13</t>
  </si>
  <si>
    <t>U.14</t>
  </si>
  <si>
    <t>U.15</t>
  </si>
  <si>
    <t>U.16</t>
  </si>
  <si>
    <t>U.17</t>
  </si>
  <si>
    <t>U.18</t>
  </si>
  <si>
    <t xml:space="preserve">  SIDEWALK RENEWALS</t>
  </si>
  <si>
    <t>V</t>
  </si>
  <si>
    <t>X</t>
  </si>
  <si>
    <t>W</t>
  </si>
  <si>
    <t>BEAUMONT STREET - SIDEWALK RECONSTRUCTION</t>
  </si>
  <si>
    <t>HOWARD AVENUE - SIDEWALK REHABILITATION AND RECONSTRUCTION</t>
  </si>
  <si>
    <t>WILDWOOD PARK - SIDEWALK RECONSTRUCTION</t>
  </si>
  <si>
    <t>Total Price of Part 5:</t>
  </si>
  <si>
    <t>ROADWORK - NEW CONSTRUCTION</t>
  </si>
  <si>
    <t>C017</t>
  </si>
  <si>
    <t>Construction of Monolithic Type 5 Curb and Sidewalk</t>
  </si>
  <si>
    <t>SD-228B</t>
  </si>
  <si>
    <t>C039A</t>
  </si>
  <si>
    <t>Construction of Curb and Gutter (150 mm ht, Modified Barrier, Integral, 600 mm width, 150 mm Plain Type 2 Concrete Pavement)</t>
  </si>
  <si>
    <t>C041</t>
  </si>
  <si>
    <t>Construction of Curb and Gutter (8-12 mm ht, Curb Ramp,  Integral, 600 mm width, 150 mm Plain Type 5 Concrete Pavement)</t>
  </si>
  <si>
    <t xml:space="preserve">SD-200 
SD-229E        </t>
  </si>
  <si>
    <t>C046A</t>
  </si>
  <si>
    <t>Construction of  Curb Ramp (8-12 mm ht, Type 5, Monolithic)</t>
  </si>
  <si>
    <t>ROADWORK - REMOVALS/RENEWALS</t>
  </si>
  <si>
    <t>V.1</t>
  </si>
  <si>
    <t>V.2</t>
  </si>
  <si>
    <t>V.3</t>
  </si>
  <si>
    <t>V.4</t>
  </si>
  <si>
    <t>V.5</t>
  </si>
  <si>
    <t>V.6</t>
  </si>
  <si>
    <t>V.7</t>
  </si>
  <si>
    <t>V.8</t>
  </si>
  <si>
    <t>V.9</t>
  </si>
  <si>
    <t>V.10</t>
  </si>
  <si>
    <t>V.11</t>
  </si>
  <si>
    <t>V.12</t>
  </si>
  <si>
    <t>C037A</t>
  </si>
  <si>
    <t>Construction of  Modified Barrier  (150 mm ht, Type 4, Integral)</t>
  </si>
  <si>
    <t>X.1</t>
  </si>
  <si>
    <t>B168rl</t>
  </si>
  <si>
    <t>Type 2 Concrete Modified Barrier (100 mm reveal ht Integral)</t>
  </si>
  <si>
    <t>W.1</t>
  </si>
  <si>
    <t>W.2</t>
  </si>
  <si>
    <t>W.3</t>
  </si>
  <si>
    <t>W.4</t>
  </si>
  <si>
    <t>W.5</t>
  </si>
  <si>
    <t>W.6</t>
  </si>
  <si>
    <t>W.7</t>
  </si>
  <si>
    <t>W.8</t>
  </si>
  <si>
    <t>W.9</t>
  </si>
  <si>
    <t>W.10</t>
  </si>
  <si>
    <t>W.11</t>
  </si>
  <si>
    <t>E041A</t>
  </si>
  <si>
    <t>CW 2130-R12</t>
  </si>
  <si>
    <t>E022H</t>
  </si>
  <si>
    <t>E022I</t>
  </si>
  <si>
    <t>750 mm, Concrete</t>
  </si>
  <si>
    <t>E025</t>
  </si>
  <si>
    <t>AP-007 - Standard Solid Cover for Standard Frame</t>
  </si>
  <si>
    <t>E047</t>
  </si>
  <si>
    <t>Removal of Existing Catch Pit</t>
  </si>
  <si>
    <t>Supply and Install SD-221 Curb Inlet with Catchbasin in Boulevard</t>
  </si>
  <si>
    <t>SD-221</t>
  </si>
  <si>
    <t>E.48</t>
  </si>
  <si>
    <t>50 mm Granular A Limestone</t>
  </si>
  <si>
    <t>C054</t>
  </si>
  <si>
    <t>Lean Concrete Base</t>
  </si>
  <si>
    <t>CW 3335-R1</t>
  </si>
  <si>
    <t>SD-200A, E33</t>
  </si>
  <si>
    <t>SD-200B, E33</t>
  </si>
  <si>
    <t>Sewer Inspection (Pre Connection)</t>
  </si>
  <si>
    <t>Sewer Inspection (Post Connection)</t>
  </si>
  <si>
    <t>Connecting to 600 mm Concrete Sewer</t>
  </si>
  <si>
    <t>M.21</t>
  </si>
  <si>
    <t>M.22</t>
  </si>
  <si>
    <t>E005A</t>
  </si>
  <si>
    <t>SD-025, 1800 mm deep</t>
  </si>
  <si>
    <t>250 mm, PVC Lead</t>
  </si>
  <si>
    <t>600 mm, Concrete LDS</t>
  </si>
  <si>
    <t>750 mm, Concrete LDS</t>
  </si>
  <si>
    <t>SD-229A,B,C</t>
  </si>
  <si>
    <t>E011</t>
  </si>
  <si>
    <t>E022E</t>
  </si>
  <si>
    <t>300 mm, Concrete LDS</t>
  </si>
  <si>
    <t>E038</t>
  </si>
  <si>
    <t>Trenchless Installation, Class B Sand Bedding, Class 3 Backfill</t>
  </si>
  <si>
    <t>N.3</t>
  </si>
  <si>
    <t>N.4</t>
  </si>
  <si>
    <t>Manhole Inspections</t>
  </si>
  <si>
    <t>CW2145 - R5</t>
  </si>
  <si>
    <t>A.44</t>
  </si>
  <si>
    <t>B.28</t>
  </si>
  <si>
    <t>Connecting to 250 Concrete LDS Sewer</t>
  </si>
  <si>
    <t>Patching Existing Manholes</t>
  </si>
  <si>
    <t>CW2130 - R12</t>
  </si>
  <si>
    <t>O.2</t>
  </si>
  <si>
    <t>O.1</t>
  </si>
  <si>
    <t>E007A</t>
  </si>
  <si>
    <t xml:space="preserve">Remove and Replace Existing Catch Basin  </t>
  </si>
  <si>
    <t>Remove and Replace Existing Manhole</t>
  </si>
  <si>
    <t>E007B</t>
  </si>
  <si>
    <t>SD-024</t>
  </si>
  <si>
    <t>Replace Manhole Benching</t>
  </si>
  <si>
    <t>O.7</t>
  </si>
  <si>
    <t>E.49</t>
  </si>
  <si>
    <t>A.45</t>
  </si>
  <si>
    <t>E007D</t>
  </si>
  <si>
    <t>Remove and Replace Existing Catch Pit</t>
  </si>
  <si>
    <t>E007E</t>
  </si>
  <si>
    <t>E14</t>
  </si>
  <si>
    <t>1200 mm dia. Pre-cast</t>
  </si>
  <si>
    <t>E045</t>
  </si>
  <si>
    <t>Abandoning  Existing Catch Pit</t>
  </si>
  <si>
    <t>Sewer Repair - Up to 3.0 metres Long (SD-022A)</t>
  </si>
  <si>
    <t>CW 2130 – R13</t>
  </si>
  <si>
    <t>375mm Clay CS - (Reconect 1 Service)</t>
  </si>
  <si>
    <t>Class B Type 3 bedding, Class 3 backfill</t>
  </si>
  <si>
    <t>375mm Clay CS - (Reconect 2 Service)</t>
  </si>
  <si>
    <t>450mm Clay CS - (Reconect 1 Service)</t>
  </si>
  <si>
    <t>375mm Clay CS</t>
  </si>
  <si>
    <t>Water Service Replacement</t>
  </si>
  <si>
    <t>CW2110 - R13</t>
  </si>
  <si>
    <t>19mm</t>
  </si>
  <si>
    <t>Trenchless installation, Class B sand bedding, Class 3 backfill</t>
  </si>
  <si>
    <t>Curb Stops - Replace Existing</t>
  </si>
  <si>
    <t>Curb Stop Boxes - Replace Existing</t>
  </si>
  <si>
    <t>10.9 Kilogram Sacrificial Zinc Anodes</t>
  </si>
  <si>
    <t>On Water Services</t>
  </si>
  <si>
    <t>Sewers - LDS</t>
  </si>
  <si>
    <t>250mm PVC SDR-25</t>
  </si>
  <si>
    <t>Manholes</t>
  </si>
  <si>
    <t xml:space="preserve">1200mm Diam </t>
  </si>
  <si>
    <t>250mm</t>
  </si>
  <si>
    <t>Sewer Inspection</t>
  </si>
  <si>
    <t>CW 2145 – R5</t>
  </si>
  <si>
    <t>Watermain Renewal</t>
  </si>
  <si>
    <t>200mm</t>
  </si>
  <si>
    <t>SD-007</t>
  </si>
  <si>
    <t>Water Main Valve</t>
  </si>
  <si>
    <t>Fittings</t>
  </si>
  <si>
    <t>Tees</t>
  </si>
  <si>
    <t>Bends (SD-004)</t>
  </si>
  <si>
    <t>200mm - 45˚</t>
  </si>
  <si>
    <t>Bends (SD-005)</t>
  </si>
  <si>
    <t>Connecting to Existing Water Mains and Large Diameter Water Services</t>
  </si>
  <si>
    <t>In-line connection - no plug existing</t>
  </si>
  <si>
    <t>150mm</t>
  </si>
  <si>
    <t>LAND DRAINAGE SEWER INSTALLATION</t>
  </si>
  <si>
    <t>Sewers</t>
  </si>
  <si>
    <t>Sewer Repair – In Addition to First 3.0 metres (SD-022B)</t>
  </si>
  <si>
    <t>N.5</t>
  </si>
  <si>
    <t>N.6</t>
  </si>
  <si>
    <t>N.7</t>
  </si>
  <si>
    <t>Trenchless installation, Class B Type 3 bedding, Class 4 backfill</t>
  </si>
  <si>
    <t>vert.m</t>
  </si>
  <si>
    <t>Hydrant Assembly (SD-007)</t>
  </si>
  <si>
    <t>200mm x 200mm x 150mm</t>
  </si>
  <si>
    <t>Trenchless installation, Class B Type 3 bedding, Class 3 backfill</t>
  </si>
  <si>
    <t>A.29</t>
  </si>
  <si>
    <t>A.46</t>
  </si>
  <si>
    <t>B.17</t>
  </si>
  <si>
    <t>B.21</t>
  </si>
  <si>
    <t>C.36</t>
  </si>
  <si>
    <t>C.37</t>
  </si>
  <si>
    <t>C.38</t>
  </si>
  <si>
    <t>C.39</t>
  </si>
  <si>
    <t>C.40</t>
  </si>
  <si>
    <t>C.41</t>
  </si>
  <si>
    <t>D.16</t>
  </si>
  <si>
    <t>D.26</t>
  </si>
  <si>
    <t>D.27</t>
  </si>
  <si>
    <t>E.25</t>
  </si>
  <si>
    <t>E.27</t>
  </si>
  <si>
    <t>E.31</t>
  </si>
  <si>
    <t>E.32</t>
  </si>
  <si>
    <t>E.33</t>
  </si>
  <si>
    <t>F.30</t>
  </si>
  <si>
    <t>F.31</t>
  </si>
  <si>
    <t>F.32</t>
  </si>
  <si>
    <t>F.33</t>
  </si>
  <si>
    <t>F.34</t>
  </si>
  <si>
    <t>CW2130 - R13</t>
  </si>
  <si>
    <t>1200mm diameter base</t>
  </si>
  <si>
    <t>Connecting Existing Copper Water Services to New Water Mains</t>
  </si>
  <si>
    <t>Removal of 25'/35' street light pole and precast, poured in place concrete, steel power installed base or direct buried including davit arm, luminaire and appurtenances</t>
  </si>
  <si>
    <t>Remove Existing Catch Basin and Replace With Manhole</t>
  </si>
  <si>
    <t>CW 3110-R22, E37</t>
  </si>
  <si>
    <t>CW 3235-R9, E37</t>
  </si>
  <si>
    <t>CW 3325-R5, E37</t>
  </si>
  <si>
    <t>CW 3510-R10, E37</t>
  </si>
  <si>
    <t>WATERMAIN RENEWAL - PARKER AVENUE - ROCKMAN STREET TO CPR RIGHT-OF-WAY</t>
  </si>
  <si>
    <t>O.8</t>
  </si>
  <si>
    <t>O.9</t>
  </si>
  <si>
    <t>O.10</t>
  </si>
  <si>
    <t>O.11</t>
  </si>
  <si>
    <t>LAND DRAINAGE SEWER INSTALLATION - KENNETH STREET - DOWKER AVENUE TO END</t>
  </si>
  <si>
    <t>Q.1</t>
  </si>
  <si>
    <t>Q.2</t>
  </si>
  <si>
    <t>Q.3</t>
  </si>
  <si>
    <t>Q.4</t>
  </si>
  <si>
    <t>E.50</t>
  </si>
  <si>
    <t>E.51</t>
  </si>
  <si>
    <t>E.52</t>
  </si>
  <si>
    <t>A.47</t>
  </si>
  <si>
    <t>M.23</t>
  </si>
  <si>
    <t>P.5</t>
  </si>
  <si>
    <t>P.6</t>
  </si>
  <si>
    <t>P.7</t>
  </si>
  <si>
    <t>Connecting to 300 mm Concrete LDS</t>
  </si>
  <si>
    <t>R.10</t>
  </si>
  <si>
    <t>V.13</t>
  </si>
  <si>
    <t>V.14</t>
  </si>
  <si>
    <t>V.15</t>
  </si>
  <si>
    <t>V.16</t>
  </si>
  <si>
    <t>V.17</t>
  </si>
  <si>
    <t>V.18</t>
  </si>
  <si>
    <t>V.19</t>
  </si>
  <si>
    <t>V.20</t>
  </si>
  <si>
    <t>V.21</t>
  </si>
  <si>
    <t>V.22</t>
  </si>
  <si>
    <t>V.23</t>
  </si>
  <si>
    <t>V.24</t>
  </si>
  <si>
    <t>W.12</t>
  </si>
  <si>
    <t>X.2</t>
  </si>
  <si>
    <t>X.3</t>
  </si>
  <si>
    <t>X.4</t>
  </si>
  <si>
    <t>X.5</t>
  </si>
  <si>
    <t>X.6</t>
  </si>
  <si>
    <t>X.7</t>
  </si>
  <si>
    <t>X.8</t>
  </si>
  <si>
    <t>X.9</t>
  </si>
  <si>
    <t>X.10</t>
  </si>
  <si>
    <t>X.11</t>
  </si>
  <si>
    <t>Y</t>
  </si>
  <si>
    <t>Y.1</t>
  </si>
  <si>
    <t>N.8</t>
  </si>
  <si>
    <t>Q.5</t>
  </si>
  <si>
    <t>O.12</t>
  </si>
  <si>
    <t>Continuity Bonding</t>
  </si>
  <si>
    <t>Corporation Stops</t>
  </si>
  <si>
    <t>E022A</t>
  </si>
  <si>
    <t>B114A</t>
  </si>
  <si>
    <t>E18</t>
  </si>
  <si>
    <t>Type 5 Concrete 100 mm Sidewalk with Block Outs</t>
  </si>
  <si>
    <t>B114E</t>
  </si>
  <si>
    <t>Paving Stone Indicator Surfaces</t>
  </si>
  <si>
    <t>E19</t>
  </si>
  <si>
    <t>X.12</t>
  </si>
  <si>
    <t>Type 5 Concrete Curb and Gutter (8-12 mm reveal ht, Curb Ramp,  Integral, 600 mm width, 150 mm Plain Concrete Pavement)</t>
  </si>
  <si>
    <t>C054A</t>
  </si>
  <si>
    <t>A.48</t>
  </si>
  <si>
    <t>M.24</t>
  </si>
  <si>
    <t>M.25</t>
  </si>
  <si>
    <t>M.26</t>
  </si>
  <si>
    <t>C036A</t>
  </si>
  <si>
    <t>FORM B: PRICES (R2)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</si>
</sst>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&quot;$&quot;#,##0.00_);\(&quot;$&quot;#,##0.00\)"/>
    <numFmt numFmtId="165" formatCode="0;0;&quot;&quot;;@"/>
    <numFmt numFmtId="166" formatCode="0;0;[Red]&quot;###&quot;;@"/>
    <numFmt numFmtId="167" formatCode="&quot;$&quot;#,##0.00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  <numFmt numFmtId="179" formatCode="&quot;Subtotal: &quot;#\ ###\ ##0.00;;&quot;Subtotal: Nil&quot;;@"/>
  </numFmts>
  <fonts count="6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sz val="10"/>
      <name val="MS Sans Serif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double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18">
    <xf numFmtId="0" fontId="0" fillId="2" borderId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29" fillId="4" borderId="0" applyNumberFormat="0" applyBorder="0" applyAlignment="0" applyProtection="0"/>
    <xf numFmtId="0" fontId="13" fillId="0" borderId="0" applyFill="0">
      <alignment horizontal="right" vertical="top"/>
    </xf>
    <xf numFmtId="0" fontId="42" fillId="0" borderId="0" applyFill="0">
      <alignment horizontal="right" vertical="top"/>
    </xf>
    <xf numFmtId="0" fontId="14" fillId="0" borderId="1" applyFill="0">
      <alignment horizontal="right" vertical="top"/>
    </xf>
    <xf numFmtId="0" fontId="43" fillId="0" borderId="1" applyFill="0">
      <alignment horizontal="right" vertical="top"/>
    </xf>
    <xf numFmtId="0" fontId="43" fillId="0" borderId="1" applyFill="0">
      <alignment horizontal="right" vertical="top"/>
    </xf>
    <xf numFmtId="169" fontId="14" fillId="0" borderId="2" applyFill="0">
      <alignment horizontal="right" vertical="top"/>
    </xf>
    <xf numFmtId="169" fontId="43" fillId="0" borderId="2" applyFill="0">
      <alignment horizontal="right" vertical="top"/>
    </xf>
    <xf numFmtId="0" fontId="14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15" fillId="0" borderId="3" applyFill="0">
      <alignment horizontal="center" vertical="center" wrapText="1"/>
    </xf>
    <xf numFmtId="0" fontId="44" fillId="0" borderId="3" applyFill="0">
      <alignment horizontal="center" vertical="center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16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165" fontId="17" fillId="0" borderId="4" applyFill="0">
      <alignment horizontal="centerContinuous" wrapText="1"/>
    </xf>
    <xf numFmtId="165" fontId="46" fillId="0" borderId="4" applyFill="0">
      <alignment horizontal="centerContinuous" wrapText="1"/>
    </xf>
    <xf numFmtId="165" fontId="14" fillId="0" borderId="1" applyFill="0">
      <alignment horizontal="center" vertical="top" wrapText="1"/>
    </xf>
    <xf numFmtId="165" fontId="43" fillId="0" borderId="1" applyFill="0">
      <alignment horizontal="center" vertical="top" wrapText="1"/>
    </xf>
    <xf numFmtId="165" fontId="43" fillId="0" borderId="1" applyFill="0">
      <alignment horizontal="center" vertical="top" wrapText="1"/>
    </xf>
    <xf numFmtId="0" fontId="14" fillId="0" borderId="1" applyFill="0">
      <alignment horizontal="center" wrapText="1"/>
    </xf>
    <xf numFmtId="0" fontId="43" fillId="0" borderId="1" applyFill="0">
      <alignment horizontal="center" wrapText="1"/>
    </xf>
    <xf numFmtId="0" fontId="43" fillId="0" borderId="1" applyFill="0">
      <alignment horizontal="center" wrapText="1"/>
    </xf>
    <xf numFmtId="174" fontId="14" fillId="0" borderId="1" applyFill="0"/>
    <xf numFmtId="174" fontId="43" fillId="0" borderId="1" applyFill="0"/>
    <xf numFmtId="174" fontId="43" fillId="0" borderId="1" applyFill="0"/>
    <xf numFmtId="170" fontId="14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68" fontId="14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14" fillId="0" borderId="1" applyFill="0"/>
    <xf numFmtId="168" fontId="43" fillId="0" borderId="1" applyFill="0"/>
    <xf numFmtId="168" fontId="43" fillId="0" borderId="1" applyFill="0"/>
    <xf numFmtId="168" fontId="14" fillId="0" borderId="3" applyFill="0">
      <alignment horizontal="right"/>
    </xf>
    <xf numFmtId="168" fontId="43" fillId="0" borderId="3" applyFill="0">
      <alignment horizontal="right"/>
    </xf>
    <xf numFmtId="0" fontId="33" fillId="21" borderId="5" applyNumberFormat="0" applyAlignment="0" applyProtection="0"/>
    <xf numFmtId="0" fontId="35" fillId="22" borderId="6" applyNumberFormat="0" applyAlignment="0" applyProtection="0"/>
    <xf numFmtId="0" fontId="18" fillId="0" borderId="1" applyFill="0">
      <alignment horizontal="left" vertical="top"/>
    </xf>
    <xf numFmtId="0" fontId="47" fillId="0" borderId="1" applyFill="0">
      <alignment horizontal="left" vertical="top"/>
    </xf>
    <xf numFmtId="0" fontId="47" fillId="0" borderId="1" applyFill="0">
      <alignment horizontal="left" vertical="top"/>
    </xf>
    <xf numFmtId="0" fontId="3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5" applyNumberFormat="0" applyAlignment="0" applyProtection="0"/>
    <xf numFmtId="0" fontId="34" fillId="0" borderId="10" applyNumberFormat="0" applyFill="0" applyAlignment="0" applyProtection="0"/>
    <xf numFmtId="0" fontId="30" fillId="23" borderId="0" applyNumberFormat="0" applyBorder="0" applyAlignment="0" applyProtection="0"/>
    <xf numFmtId="0" fontId="12" fillId="0" borderId="0"/>
    <xf numFmtId="0" fontId="11" fillId="2" borderId="0"/>
    <xf numFmtId="0" fontId="12" fillId="0" borderId="0"/>
    <xf numFmtId="0" fontId="53" fillId="0" borderId="0"/>
    <xf numFmtId="0" fontId="11" fillId="24" borderId="11" applyNumberFormat="0" applyFont="0" applyAlignment="0" applyProtection="0"/>
    <xf numFmtId="176" fontId="15" fillId="0" borderId="3" applyNumberFormat="0" applyFont="0" applyFill="0" applyBorder="0" applyAlignment="0" applyProtection="0">
      <alignment horizontal="center" vertical="top" wrapText="1"/>
    </xf>
    <xf numFmtId="176" fontId="44" fillId="0" borderId="3" applyNumberFormat="0" applyFont="0" applyFill="0" applyBorder="0" applyAlignment="0" applyProtection="0">
      <alignment horizontal="center" vertical="top" wrapText="1"/>
    </xf>
    <xf numFmtId="0" fontId="32" fillId="21" borderId="12" applyNumberFormat="0" applyAlignment="0" applyProtection="0"/>
    <xf numFmtId="0" fontId="19" fillId="0" borderId="0">
      <alignment horizontal="right"/>
    </xf>
    <xf numFmtId="0" fontId="48" fillId="0" borderId="0">
      <alignment horizontal="right"/>
    </xf>
    <xf numFmtId="0" fontId="24" fillId="0" borderId="0" applyNumberFormat="0" applyFill="0" applyBorder="0" applyAlignment="0" applyProtection="0"/>
    <xf numFmtId="0" fontId="14" fillId="0" borderId="0" applyFill="0">
      <alignment horizontal="left"/>
    </xf>
    <xf numFmtId="0" fontId="43" fillId="0" borderId="0" applyFill="0">
      <alignment horizontal="left"/>
    </xf>
    <xf numFmtId="0" fontId="20" fillId="0" borderId="0" applyFill="0">
      <alignment horizontal="centerContinuous" vertical="center"/>
    </xf>
    <xf numFmtId="0" fontId="49" fillId="0" borderId="0" applyFill="0">
      <alignment horizontal="centerContinuous" vertical="center"/>
    </xf>
    <xf numFmtId="173" fontId="21" fillId="0" borderId="0" applyFill="0">
      <alignment horizontal="centerContinuous" vertical="center"/>
    </xf>
    <xf numFmtId="173" fontId="50" fillId="0" borderId="0" applyFill="0">
      <alignment horizontal="centerContinuous" vertical="center"/>
    </xf>
    <xf numFmtId="175" fontId="21" fillId="0" borderId="0" applyFill="0">
      <alignment horizontal="centerContinuous" vertical="center"/>
    </xf>
    <xf numFmtId="175" fontId="50" fillId="0" borderId="0" applyFill="0">
      <alignment horizontal="centerContinuous" vertical="center"/>
    </xf>
    <xf numFmtId="0" fontId="14" fillId="0" borderId="3">
      <alignment horizontal="centerContinuous" wrapText="1"/>
    </xf>
    <xf numFmtId="0" fontId="43" fillId="0" borderId="3">
      <alignment horizontal="centerContinuous" wrapText="1"/>
    </xf>
    <xf numFmtId="171" fontId="22" fillId="0" borderId="0" applyFill="0">
      <alignment horizontal="left"/>
    </xf>
    <xf numFmtId="171" fontId="51" fillId="0" borderId="0" applyFill="0">
      <alignment horizontal="left"/>
    </xf>
    <xf numFmtId="172" fontId="23" fillId="0" borderId="0" applyFill="0">
      <alignment horizontal="right"/>
    </xf>
    <xf numFmtId="172" fontId="52" fillId="0" borderId="0" applyFill="0">
      <alignment horizontal="right"/>
    </xf>
    <xf numFmtId="0" fontId="14" fillId="0" borderId="13" applyFill="0"/>
    <xf numFmtId="0" fontId="43" fillId="0" borderId="13" applyFill="0"/>
    <xf numFmtId="0" fontId="38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2" fillId="0" borderId="0"/>
    <xf numFmtId="0" fontId="11" fillId="2" borderId="0"/>
    <xf numFmtId="43" fontId="11" fillId="0" borderId="0" applyFont="0" applyFill="0" applyBorder="0" applyAlignment="0" applyProtection="0"/>
    <xf numFmtId="0" fontId="60" fillId="0" borderId="0"/>
    <xf numFmtId="0" fontId="12" fillId="0" borderId="0"/>
    <xf numFmtId="0" fontId="11" fillId="2" borderId="0"/>
    <xf numFmtId="0" fontId="11" fillId="2" borderId="0"/>
    <xf numFmtId="0" fontId="11" fillId="2" borderId="0"/>
    <xf numFmtId="0" fontId="2" fillId="0" borderId="0"/>
  </cellStyleXfs>
  <cellXfs count="311">
    <xf numFmtId="0" fontId="0" fillId="2" borderId="0" xfId="0"/>
    <xf numFmtId="0" fontId="11" fillId="2" borderId="0" xfId="81"/>
    <xf numFmtId="0" fontId="11" fillId="2" borderId="0" xfId="81" applyAlignment="1">
      <alignment vertical="center"/>
    </xf>
    <xf numFmtId="166" fontId="11" fillId="0" borderId="1" xfId="81" applyNumberFormat="1" applyFill="1" applyBorder="1" applyAlignment="1">
      <alignment horizontal="left" vertical="top" wrapText="1"/>
    </xf>
    <xf numFmtId="165" fontId="11" fillId="0" borderId="1" xfId="81" applyNumberFormat="1" applyFill="1" applyBorder="1" applyAlignment="1">
      <alignment horizontal="left" vertical="top" wrapText="1"/>
    </xf>
    <xf numFmtId="0" fontId="11" fillId="0" borderId="1" xfId="81" applyFill="1" applyBorder="1" applyAlignment="1">
      <alignment horizontal="center" vertical="top" wrapText="1"/>
    </xf>
    <xf numFmtId="0" fontId="11" fillId="2" borderId="28" xfId="81" applyBorder="1" applyAlignment="1">
      <alignment vertical="top"/>
    </xf>
    <xf numFmtId="0" fontId="11" fillId="2" borderId="13" xfId="81" applyBorder="1"/>
    <xf numFmtId="164" fontId="11" fillId="2" borderId="13" xfId="81" applyNumberFormat="1" applyBorder="1" applyAlignment="1">
      <alignment horizontal="right"/>
    </xf>
    <xf numFmtId="166" fontId="11" fillId="0" borderId="54" xfId="81" applyNumberFormat="1" applyFill="1" applyBorder="1" applyAlignment="1">
      <alignment horizontal="left" vertical="top" wrapText="1"/>
    </xf>
    <xf numFmtId="165" fontId="11" fillId="0" borderId="54" xfId="81" applyNumberFormat="1" applyFill="1" applyBorder="1" applyAlignment="1">
      <alignment horizontal="left" vertical="top" wrapText="1"/>
    </xf>
    <xf numFmtId="0" fontId="11" fillId="0" borderId="54" xfId="81" applyFill="1" applyBorder="1" applyAlignment="1">
      <alignment horizontal="center" vertical="top" wrapText="1"/>
    </xf>
    <xf numFmtId="165" fontId="11" fillId="0" borderId="54" xfId="81" applyNumberFormat="1" applyFill="1" applyBorder="1" applyAlignment="1">
      <alignment horizontal="center" vertical="top" wrapText="1"/>
    </xf>
    <xf numFmtId="164" fontId="11" fillId="0" borderId="20" xfId="81" applyNumberFormat="1" applyFill="1" applyBorder="1" applyAlignment="1">
      <alignment horizontal="right" vertical="center"/>
    </xf>
    <xf numFmtId="0" fontId="4" fillId="0" borderId="47" xfId="81" applyFont="1" applyFill="1" applyBorder="1" applyAlignment="1">
      <alignment horizontal="center" vertical="center"/>
    </xf>
    <xf numFmtId="164" fontId="11" fillId="0" borderId="48" xfId="81" applyNumberFormat="1" applyFill="1" applyBorder="1" applyAlignment="1">
      <alignment horizontal="right" vertical="center"/>
    </xf>
    <xf numFmtId="0" fontId="4" fillId="0" borderId="49" xfId="81" applyFont="1" applyFill="1" applyBorder="1" applyAlignment="1">
      <alignment horizontal="center" vertical="center"/>
    </xf>
    <xf numFmtId="164" fontId="11" fillId="0" borderId="22" xfId="81" applyNumberFormat="1" applyFill="1" applyBorder="1" applyAlignment="1">
      <alignment horizontal="right" vertical="center"/>
    </xf>
    <xf numFmtId="164" fontId="11" fillId="0" borderId="50" xfId="81" applyNumberFormat="1" applyFill="1" applyBorder="1" applyAlignment="1">
      <alignment horizontal="right" vertical="center"/>
    </xf>
    <xf numFmtId="164" fontId="11" fillId="0" borderId="20" xfId="81" applyNumberFormat="1" applyFill="1" applyBorder="1" applyAlignment="1">
      <alignment horizontal="right"/>
    </xf>
    <xf numFmtId="0" fontId="56" fillId="0" borderId="29" xfId="81" applyFont="1" applyFill="1" applyBorder="1" applyAlignment="1">
      <alignment horizontal="center" vertical="center"/>
    </xf>
    <xf numFmtId="1" fontId="56" fillId="0" borderId="0" xfId="81" applyNumberFormat="1" applyFont="1" applyFill="1" applyAlignment="1">
      <alignment horizontal="left" vertical="center"/>
    </xf>
    <xf numFmtId="0" fontId="11" fillId="0" borderId="0" xfId="81" applyFill="1" applyAlignment="1">
      <alignment vertical="center"/>
    </xf>
    <xf numFmtId="0" fontId="11" fillId="0" borderId="59" xfId="81" applyFill="1" applyBorder="1" applyAlignment="1">
      <alignment vertical="center"/>
    </xf>
    <xf numFmtId="164" fontId="11" fillId="0" borderId="60" xfId="81" applyNumberFormat="1" applyFill="1" applyBorder="1" applyAlignment="1">
      <alignment horizontal="right" vertical="center"/>
    </xf>
    <xf numFmtId="0" fontId="4" fillId="0" borderId="56" xfId="81" applyFont="1" applyFill="1" applyBorder="1" applyAlignment="1">
      <alignment horizontal="center" vertical="center"/>
    </xf>
    <xf numFmtId="164" fontId="11" fillId="0" borderId="56" xfId="81" applyNumberFormat="1" applyFill="1" applyBorder="1" applyAlignment="1">
      <alignment horizontal="right" vertical="center"/>
    </xf>
    <xf numFmtId="0" fontId="4" fillId="0" borderId="52" xfId="81" applyFont="1" applyFill="1" applyBorder="1" applyAlignment="1">
      <alignment vertical="top"/>
    </xf>
    <xf numFmtId="165" fontId="4" fillId="0" borderId="52" xfId="81" applyNumberFormat="1" applyFont="1" applyFill="1" applyBorder="1" applyAlignment="1">
      <alignment horizontal="left" vertical="center"/>
    </xf>
    <xf numFmtId="1" fontId="11" fillId="0" borderId="53" xfId="81" applyNumberFormat="1" applyFill="1" applyBorder="1" applyAlignment="1">
      <alignment horizontal="center" vertical="top"/>
    </xf>
    <xf numFmtId="0" fontId="11" fillId="0" borderId="53" xfId="81" applyFill="1" applyBorder="1" applyAlignment="1">
      <alignment horizontal="center" vertical="top"/>
    </xf>
    <xf numFmtId="164" fontId="11" fillId="0" borderId="53" xfId="81" applyNumberFormat="1" applyFill="1" applyBorder="1" applyAlignment="1">
      <alignment horizontal="right"/>
    </xf>
    <xf numFmtId="164" fontId="11" fillId="0" borderId="52" xfId="81" applyNumberFormat="1" applyFill="1" applyBorder="1" applyAlignment="1">
      <alignment horizontal="right"/>
    </xf>
    <xf numFmtId="1" fontId="11" fillId="0" borderId="54" xfId="81" applyNumberFormat="1" applyFill="1" applyBorder="1" applyAlignment="1">
      <alignment horizontal="right" vertical="top"/>
    </xf>
    <xf numFmtId="167" fontId="11" fillId="0" borderId="54" xfId="81" applyNumberFormat="1" applyFill="1" applyBorder="1" applyAlignment="1">
      <alignment vertical="top"/>
    </xf>
    <xf numFmtId="0" fontId="11" fillId="0" borderId="54" xfId="81" applyFill="1" applyBorder="1" applyAlignment="1">
      <alignment vertical="center"/>
    </xf>
    <xf numFmtId="166" fontId="11" fillId="0" borderId="54" xfId="81" applyNumberFormat="1" applyFill="1" applyBorder="1" applyAlignment="1">
      <alignment horizontal="center" vertical="top" wrapText="1"/>
    </xf>
    <xf numFmtId="165" fontId="4" fillId="0" borderId="52" xfId="81" applyNumberFormat="1" applyFont="1" applyFill="1" applyBorder="1" applyAlignment="1">
      <alignment horizontal="left" vertical="center" wrapText="1"/>
    </xf>
    <xf numFmtId="1" fontId="11" fillId="0" borderId="53" xfId="81" applyNumberFormat="1" applyFill="1" applyBorder="1" applyAlignment="1">
      <alignment vertical="top"/>
    </xf>
    <xf numFmtId="166" fontId="11" fillId="0" borderId="54" xfId="81" applyNumberFormat="1" applyFill="1" applyBorder="1" applyAlignment="1">
      <alignment horizontal="right" vertical="top" wrapText="1"/>
    </xf>
    <xf numFmtId="1" fontId="11" fillId="0" borderId="54" xfId="81" applyNumberFormat="1" applyFill="1" applyBorder="1" applyAlignment="1">
      <alignment horizontal="right" vertical="top" wrapText="1"/>
    </xf>
    <xf numFmtId="0" fontId="11" fillId="0" borderId="52" xfId="81" applyFill="1" applyBorder="1" applyAlignment="1">
      <alignment horizontal="center" vertical="top"/>
    </xf>
    <xf numFmtId="0" fontId="11" fillId="0" borderId="53" xfId="81" applyFill="1" applyBorder="1" applyAlignment="1">
      <alignment vertical="top"/>
    </xf>
    <xf numFmtId="167" fontId="11" fillId="0" borderId="54" xfId="81" applyNumberFormat="1" applyFill="1" applyBorder="1" applyAlignment="1">
      <alignment vertical="top" wrapText="1"/>
    </xf>
    <xf numFmtId="165" fontId="11" fillId="0" borderId="54" xfId="81" applyNumberFormat="1" applyFill="1" applyBorder="1" applyAlignment="1">
      <alignment vertical="top" wrapText="1"/>
    </xf>
    <xf numFmtId="0" fontId="11" fillId="0" borderId="52" xfId="81" applyFill="1" applyBorder="1" applyAlignment="1">
      <alignment vertical="top"/>
    </xf>
    <xf numFmtId="0" fontId="11" fillId="0" borderId="19" xfId="81" applyFill="1" applyBorder="1" applyAlignment="1">
      <alignment horizontal="left" vertical="top"/>
    </xf>
    <xf numFmtId="165" fontId="4" fillId="0" borderId="19" xfId="81" applyNumberFormat="1" applyFont="1" applyFill="1" applyBorder="1" applyAlignment="1">
      <alignment horizontal="left" vertical="center" wrapText="1"/>
    </xf>
    <xf numFmtId="1" fontId="11" fillId="0" borderId="20" xfId="81" applyNumberFormat="1" applyFill="1" applyBorder="1" applyAlignment="1">
      <alignment horizontal="center" vertical="top"/>
    </xf>
    <xf numFmtId="0" fontId="11" fillId="0" borderId="20" xfId="81" applyFill="1" applyBorder="1" applyAlignment="1">
      <alignment vertical="top"/>
    </xf>
    <xf numFmtId="0" fontId="11" fillId="0" borderId="20" xfId="81" applyFill="1" applyBorder="1" applyAlignment="1">
      <alignment horizontal="center" vertical="top"/>
    </xf>
    <xf numFmtId="164" fontId="11" fillId="0" borderId="19" xfId="81" applyNumberFormat="1" applyFill="1" applyBorder="1" applyAlignment="1">
      <alignment horizontal="right"/>
    </xf>
    <xf numFmtId="164" fontId="11" fillId="0" borderId="22" xfId="81" applyNumberFormat="1" applyFill="1" applyBorder="1" applyAlignment="1">
      <alignment horizontal="right"/>
    </xf>
    <xf numFmtId="0" fontId="4" fillId="0" borderId="22" xfId="81" applyFont="1" applyFill="1" applyBorder="1" applyAlignment="1">
      <alignment horizontal="center" vertical="center"/>
    </xf>
    <xf numFmtId="0" fontId="11" fillId="0" borderId="54" xfId="81" applyFill="1" applyBorder="1" applyAlignment="1">
      <alignment vertical="top"/>
    </xf>
    <xf numFmtId="165" fontId="11" fillId="0" borderId="1" xfId="81" applyNumberFormat="1" applyFill="1" applyBorder="1" applyAlignment="1">
      <alignment horizontal="center" vertical="top" wrapText="1"/>
    </xf>
    <xf numFmtId="3" fontId="11" fillId="0" borderId="54" xfId="81" applyNumberFormat="1" applyFill="1" applyBorder="1" applyAlignment="1">
      <alignment horizontal="right" vertical="top"/>
    </xf>
    <xf numFmtId="3" fontId="11" fillId="0" borderId="54" xfId="81" applyNumberFormat="1" applyFill="1" applyBorder="1" applyAlignment="1">
      <alignment vertical="top"/>
    </xf>
    <xf numFmtId="166" fontId="11" fillId="0" borderId="63" xfId="81" applyNumberFormat="1" applyFill="1" applyBorder="1" applyAlignment="1">
      <alignment horizontal="left" vertical="top" wrapText="1"/>
    </xf>
    <xf numFmtId="165" fontId="11" fillId="0" borderId="63" xfId="81" applyNumberFormat="1" applyFill="1" applyBorder="1" applyAlignment="1">
      <alignment horizontal="left" vertical="top" wrapText="1"/>
    </xf>
    <xf numFmtId="165" fontId="11" fillId="0" borderId="63" xfId="81" applyNumberFormat="1" applyFill="1" applyBorder="1" applyAlignment="1">
      <alignment horizontal="center" vertical="top" wrapText="1"/>
    </xf>
    <xf numFmtId="0" fontId="11" fillId="0" borderId="63" xfId="81" applyFill="1" applyBorder="1" applyAlignment="1">
      <alignment horizontal="center" vertical="top" wrapText="1"/>
    </xf>
    <xf numFmtId="3" fontId="11" fillId="0" borderId="63" xfId="81" applyNumberFormat="1" applyFill="1" applyBorder="1" applyAlignment="1">
      <alignment horizontal="right" vertical="top" wrapText="1"/>
    </xf>
    <xf numFmtId="167" fontId="11" fillId="0" borderId="63" xfId="81" applyNumberFormat="1" applyFill="1" applyBorder="1" applyAlignment="1">
      <alignment vertical="top"/>
    </xf>
    <xf numFmtId="3" fontId="11" fillId="0" borderId="1" xfId="81" applyNumberFormat="1" applyFill="1" applyBorder="1" applyAlignment="1">
      <alignment horizontal="right" vertical="top" wrapText="1"/>
    </xf>
    <xf numFmtId="3" fontId="11" fillId="0" borderId="1" xfId="81" applyNumberFormat="1" applyFill="1" applyBorder="1" applyAlignment="1">
      <alignment vertical="top"/>
    </xf>
    <xf numFmtId="3" fontId="11" fillId="0" borderId="1" xfId="81" applyNumberFormat="1" applyFill="1" applyBorder="1" applyAlignment="1">
      <alignment vertical="top" wrapText="1"/>
    </xf>
    <xf numFmtId="0" fontId="11" fillId="0" borderId="54" xfId="81" applyFill="1" applyBorder="1" applyAlignment="1">
      <alignment horizontal="right" vertical="top"/>
    </xf>
    <xf numFmtId="167" fontId="11" fillId="0" borderId="54" xfId="81" applyNumberFormat="1" applyFill="1" applyBorder="1" applyAlignment="1">
      <alignment horizontal="right" vertical="top" wrapText="1"/>
    </xf>
    <xf numFmtId="167" fontId="11" fillId="0" borderId="54" xfId="81" applyNumberFormat="1" applyFill="1" applyBorder="1" applyAlignment="1">
      <alignment horizontal="right" vertical="top"/>
    </xf>
    <xf numFmtId="3" fontId="11" fillId="0" borderId="54" xfId="81" applyNumberFormat="1" applyFill="1" applyBorder="1" applyAlignment="1">
      <alignment horizontal="right" vertical="top" wrapText="1"/>
    </xf>
    <xf numFmtId="166" fontId="11" fillId="0" borderId="62" xfId="81" applyNumberFormat="1" applyFill="1" applyBorder="1" applyAlignment="1">
      <alignment horizontal="left" vertical="top" wrapText="1"/>
    </xf>
    <xf numFmtId="165" fontId="11" fillId="0" borderId="62" xfId="81" applyNumberFormat="1" applyFill="1" applyBorder="1" applyAlignment="1">
      <alignment horizontal="left" vertical="top" wrapText="1"/>
    </xf>
    <xf numFmtId="0" fontId="11" fillId="0" borderId="62" xfId="81" applyFill="1" applyBorder="1" applyAlignment="1">
      <alignment horizontal="center" vertical="top" wrapText="1"/>
    </xf>
    <xf numFmtId="3" fontId="11" fillId="0" borderId="62" xfId="81" applyNumberFormat="1" applyFill="1" applyBorder="1" applyAlignment="1">
      <alignment horizontal="right" vertical="top" wrapText="1"/>
    </xf>
    <xf numFmtId="0" fontId="4" fillId="0" borderId="19" xfId="81" applyFont="1" applyFill="1" applyBorder="1" applyAlignment="1">
      <alignment horizontal="center" vertical="center"/>
    </xf>
    <xf numFmtId="164" fontId="11" fillId="0" borderId="19" xfId="81" applyNumberFormat="1" applyFill="1" applyBorder="1" applyAlignment="1">
      <alignment horizontal="right" vertical="center"/>
    </xf>
    <xf numFmtId="0" fontId="4" fillId="0" borderId="52" xfId="81" applyFont="1" applyFill="1" applyBorder="1" applyAlignment="1">
      <alignment vertical="center"/>
    </xf>
    <xf numFmtId="1" fontId="11" fillId="0" borderId="53" xfId="81" applyNumberFormat="1" applyFill="1" applyBorder="1" applyAlignment="1">
      <alignment horizontal="center" vertical="center"/>
    </xf>
    <xf numFmtId="0" fontId="11" fillId="0" borderId="53" xfId="81" applyFill="1" applyBorder="1" applyAlignment="1">
      <alignment horizontal="center" vertical="center"/>
    </xf>
    <xf numFmtId="164" fontId="11" fillId="0" borderId="53" xfId="81" applyNumberFormat="1" applyFill="1" applyBorder="1" applyAlignment="1">
      <alignment horizontal="right" vertical="center"/>
    </xf>
    <xf numFmtId="164" fontId="11" fillId="0" borderId="52" xfId="81" applyNumberFormat="1" applyFill="1" applyBorder="1" applyAlignment="1">
      <alignment horizontal="right" vertical="center"/>
    </xf>
    <xf numFmtId="165" fontId="41" fillId="0" borderId="52" xfId="81" applyNumberFormat="1" applyFont="1" applyFill="1" applyBorder="1" applyAlignment="1">
      <alignment horizontal="center" vertical="top" wrapText="1"/>
    </xf>
    <xf numFmtId="0" fontId="11" fillId="0" borderId="52" xfId="81" applyFill="1" applyBorder="1" applyAlignment="1">
      <alignment horizontal="center" vertical="top" wrapText="1"/>
    </xf>
    <xf numFmtId="4" fontId="11" fillId="25" borderId="54" xfId="81" applyNumberFormat="1" applyFill="1" applyBorder="1" applyAlignment="1">
      <alignment horizontal="center" vertical="top"/>
    </xf>
    <xf numFmtId="3" fontId="11" fillId="0" borderId="1" xfId="81" applyNumberFormat="1" applyFill="1" applyBorder="1" applyAlignment="1">
      <alignment horizontal="right" vertical="top"/>
    </xf>
    <xf numFmtId="177" fontId="11" fillId="0" borderId="1" xfId="81" applyNumberFormat="1" applyFill="1" applyBorder="1" applyAlignment="1">
      <alignment horizontal="center" vertical="top" wrapText="1"/>
    </xf>
    <xf numFmtId="177" fontId="11" fillId="0" borderId="1" xfId="81" applyNumberFormat="1" applyFill="1" applyBorder="1" applyAlignment="1">
      <alignment horizontal="left" vertical="top" wrapText="1"/>
    </xf>
    <xf numFmtId="166" fontId="11" fillId="0" borderId="1" xfId="81" applyNumberFormat="1" applyFill="1" applyBorder="1" applyAlignment="1">
      <alignment horizontal="center" vertical="top" wrapText="1"/>
    </xf>
    <xf numFmtId="165" fontId="11" fillId="0" borderId="1" xfId="81" applyNumberFormat="1" applyFill="1" applyBorder="1" applyAlignment="1">
      <alignment horizontal="center" wrapText="1"/>
    </xf>
    <xf numFmtId="177" fontId="11" fillId="0" borderId="1" xfId="81" applyNumberFormat="1" applyFill="1" applyBorder="1" applyAlignment="1">
      <alignment horizontal="center" wrapText="1"/>
    </xf>
    <xf numFmtId="0" fontId="11" fillId="0" borderId="0" xfId="81" applyFill="1" applyAlignment="1">
      <alignment horizontal="right"/>
    </xf>
    <xf numFmtId="0" fontId="58" fillId="0" borderId="52" xfId="81" applyFont="1" applyFill="1" applyBorder="1" applyAlignment="1">
      <alignment horizontal="center" vertical="top" wrapText="1"/>
    </xf>
    <xf numFmtId="165" fontId="57" fillId="0" borderId="52" xfId="81" applyNumberFormat="1" applyFont="1" applyFill="1" applyBorder="1" applyAlignment="1">
      <alignment horizontal="center" vertical="top" wrapText="1"/>
    </xf>
    <xf numFmtId="177" fontId="11" fillId="0" borderId="54" xfId="81" applyNumberFormat="1" applyFill="1" applyBorder="1" applyAlignment="1">
      <alignment horizontal="center" vertical="top" wrapText="1"/>
    </xf>
    <xf numFmtId="177" fontId="11" fillId="0" borderId="54" xfId="81" applyNumberFormat="1" applyFill="1" applyBorder="1" applyAlignment="1">
      <alignment horizontal="left" vertical="top" wrapText="1"/>
    </xf>
    <xf numFmtId="0" fontId="10" fillId="0" borderId="54" xfId="81" applyFont="1" applyFill="1" applyBorder="1"/>
    <xf numFmtId="178" fontId="11" fillId="0" borderId="54" xfId="81" applyNumberFormat="1" applyFill="1" applyBorder="1" applyAlignment="1">
      <alignment horizontal="right" vertical="top" wrapText="1"/>
    </xf>
    <xf numFmtId="0" fontId="11" fillId="0" borderId="54" xfId="81" applyFill="1" applyBorder="1" applyAlignment="1">
      <alignment vertical="top" wrapText="1"/>
    </xf>
    <xf numFmtId="1" fontId="11" fillId="0" borderId="63" xfId="81" applyNumberFormat="1" applyFill="1" applyBorder="1" applyAlignment="1">
      <alignment horizontal="right" vertical="top" wrapText="1"/>
    </xf>
    <xf numFmtId="0" fontId="11" fillId="0" borderId="21" xfId="81" applyFill="1" applyBorder="1" applyAlignment="1">
      <alignment vertical="top"/>
    </xf>
    <xf numFmtId="0" fontId="11" fillId="0" borderId="15" xfId="81" applyFill="1" applyBorder="1" applyAlignment="1">
      <alignment horizontal="center"/>
    </xf>
    <xf numFmtId="0" fontId="11" fillId="0" borderId="15" xfId="81" applyFill="1" applyBorder="1"/>
    <xf numFmtId="0" fontId="11" fillId="0" borderId="30" xfId="81" applyFill="1" applyBorder="1" applyAlignment="1">
      <alignment horizontal="right"/>
    </xf>
    <xf numFmtId="0" fontId="9" fillId="0" borderId="20" xfId="81" applyFont="1" applyFill="1" applyBorder="1" applyAlignment="1">
      <alignment vertical="center"/>
    </xf>
    <xf numFmtId="0" fontId="9" fillId="0" borderId="0" xfId="81" applyFont="1" applyFill="1" applyAlignment="1">
      <alignment vertical="center"/>
    </xf>
    <xf numFmtId="0" fontId="11" fillId="0" borderId="0" xfId="81" applyFill="1" applyAlignment="1">
      <alignment horizontal="center"/>
    </xf>
    <xf numFmtId="0" fontId="11" fillId="0" borderId="0" xfId="81" applyFill="1"/>
    <xf numFmtId="0" fontId="11" fillId="0" borderId="46" xfId="81" applyFill="1" applyBorder="1" applyAlignment="1">
      <alignment horizontal="right"/>
    </xf>
    <xf numFmtId="0" fontId="11" fillId="0" borderId="41" xfId="81" applyFill="1" applyBorder="1" applyAlignment="1">
      <alignment horizontal="right"/>
    </xf>
    <xf numFmtId="1" fontId="5" fillId="0" borderId="42" xfId="81" applyNumberFormat="1" applyFont="1" applyFill="1" applyBorder="1" applyAlignment="1">
      <alignment horizontal="left" vertical="center" wrapText="1"/>
    </xf>
    <xf numFmtId="1" fontId="5" fillId="0" borderId="43" xfId="81" applyNumberFormat="1" applyFont="1" applyFill="1" applyBorder="1" applyAlignment="1">
      <alignment horizontal="left" vertical="center" wrapText="1"/>
    </xf>
    <xf numFmtId="1" fontId="5" fillId="0" borderId="44" xfId="81" applyNumberFormat="1" applyFont="1" applyFill="1" applyBorder="1" applyAlignment="1">
      <alignment horizontal="left" vertical="center" wrapText="1"/>
    </xf>
    <xf numFmtId="164" fontId="11" fillId="0" borderId="24" xfId="81" applyNumberFormat="1" applyFill="1" applyBorder="1" applyAlignment="1">
      <alignment horizontal="right"/>
    </xf>
    <xf numFmtId="0" fontId="9" fillId="0" borderId="20" xfId="81" applyFont="1" applyFill="1" applyBorder="1" applyAlignment="1">
      <alignment vertical="top"/>
    </xf>
    <xf numFmtId="0" fontId="9" fillId="0" borderId="0" xfId="81" applyFont="1" applyFill="1"/>
    <xf numFmtId="1" fontId="5" fillId="0" borderId="34" xfId="81" applyNumberFormat="1" applyFont="1" applyFill="1" applyBorder="1" applyAlignment="1">
      <alignment horizontal="left" vertical="center" wrapText="1"/>
    </xf>
    <xf numFmtId="1" fontId="5" fillId="0" borderId="35" xfId="81" applyNumberFormat="1" applyFont="1" applyFill="1" applyBorder="1" applyAlignment="1">
      <alignment horizontal="left" vertical="center" wrapText="1"/>
    </xf>
    <xf numFmtId="164" fontId="6" fillId="0" borderId="19" xfId="81" applyNumberFormat="1" applyFont="1" applyFill="1" applyBorder="1" applyAlignment="1">
      <alignment horizontal="right" vertical="center" wrapText="1"/>
    </xf>
    <xf numFmtId="0" fontId="9" fillId="0" borderId="36" xfId="81" applyFont="1" applyFill="1" applyBorder="1" applyAlignment="1">
      <alignment vertical="center"/>
    </xf>
    <xf numFmtId="1" fontId="9" fillId="0" borderId="37" xfId="81" applyNumberFormat="1" applyFont="1" applyFill="1" applyBorder="1" applyAlignment="1">
      <alignment vertical="center"/>
    </xf>
    <xf numFmtId="1" fontId="5" fillId="0" borderId="37" xfId="81" applyNumberFormat="1" applyFont="1" applyFill="1" applyBorder="1" applyAlignment="1">
      <alignment horizontal="left" vertical="center" wrapText="1"/>
    </xf>
    <xf numFmtId="1" fontId="5" fillId="0" borderId="38" xfId="81" applyNumberFormat="1" applyFont="1" applyFill="1" applyBorder="1" applyAlignment="1">
      <alignment horizontal="left" vertical="center" wrapText="1"/>
    </xf>
    <xf numFmtId="164" fontId="11" fillId="0" borderId="22" xfId="81" applyNumberFormat="1" applyFill="1" applyBorder="1" applyAlignment="1">
      <alignment horizontal="right" wrapText="1"/>
    </xf>
    <xf numFmtId="0" fontId="4" fillId="0" borderId="23" xfId="81" applyFont="1" applyFill="1" applyBorder="1" applyAlignment="1">
      <alignment horizontal="center" vertical="center"/>
    </xf>
    <xf numFmtId="1" fontId="5" fillId="0" borderId="61" xfId="81" applyNumberFormat="1" applyFont="1" applyFill="1" applyBorder="1" applyAlignment="1">
      <alignment horizontal="left" vertical="center" wrapText="1"/>
    </xf>
    <xf numFmtId="1" fontId="5" fillId="0" borderId="25" xfId="81" applyNumberFormat="1" applyFont="1" applyFill="1" applyBorder="1" applyAlignment="1">
      <alignment horizontal="left" vertical="center" wrapText="1"/>
    </xf>
    <xf numFmtId="1" fontId="5" fillId="0" borderId="26" xfId="81" applyNumberFormat="1" applyFont="1" applyFill="1" applyBorder="1" applyAlignment="1">
      <alignment horizontal="left" vertical="center" wrapText="1"/>
    </xf>
    <xf numFmtId="164" fontId="11" fillId="0" borderId="51" xfId="81" applyNumberFormat="1" applyFill="1" applyBorder="1" applyAlignment="1">
      <alignment horizontal="right" wrapText="1"/>
    </xf>
    <xf numFmtId="164" fontId="11" fillId="0" borderId="51" xfId="81" applyNumberFormat="1" applyFill="1" applyBorder="1" applyAlignment="1">
      <alignment horizontal="right"/>
    </xf>
    <xf numFmtId="164" fontId="11" fillId="0" borderId="27" xfId="81" applyNumberFormat="1" applyFill="1" applyBorder="1" applyAlignment="1">
      <alignment horizontal="right"/>
    </xf>
    <xf numFmtId="164" fontId="11" fillId="0" borderId="27" xfId="81" applyNumberFormat="1" applyFill="1" applyBorder="1" applyAlignment="1">
      <alignment horizontal="right" wrapText="1"/>
    </xf>
    <xf numFmtId="166" fontId="4" fillId="0" borderId="22" xfId="81" applyNumberFormat="1" applyFont="1" applyFill="1" applyBorder="1" applyAlignment="1">
      <alignment horizontal="center" vertical="center"/>
    </xf>
    <xf numFmtId="0" fontId="11" fillId="2" borderId="13" xfId="81" applyBorder="1" applyAlignment="1">
      <alignment horizontal="center"/>
    </xf>
    <xf numFmtId="0" fontId="11" fillId="2" borderId="31" xfId="81" applyBorder="1" applyAlignment="1">
      <alignment horizontal="right"/>
    </xf>
    <xf numFmtId="0" fontId="6" fillId="0" borderId="15" xfId="81" applyFont="1" applyFill="1" applyBorder="1" applyAlignment="1">
      <alignment vertical="center"/>
    </xf>
    <xf numFmtId="0" fontId="11" fillId="2" borderId="0" xfId="81" applyAlignment="1">
      <alignment vertical="top"/>
    </xf>
    <xf numFmtId="167" fontId="11" fillId="0" borderId="54" xfId="81" applyNumberFormat="1" applyFill="1" applyBorder="1" applyAlignment="1" applyProtection="1">
      <alignment vertical="top"/>
      <protection locked="0"/>
    </xf>
    <xf numFmtId="167" fontId="11" fillId="0" borderId="63" xfId="81" applyNumberFormat="1" applyFill="1" applyBorder="1" applyAlignment="1" applyProtection="1">
      <alignment vertical="top"/>
      <protection locked="0"/>
    </xf>
    <xf numFmtId="0" fontId="11" fillId="0" borderId="52" xfId="81" applyFill="1" applyBorder="1" applyAlignment="1">
      <alignment horizontal="left" vertical="top"/>
    </xf>
    <xf numFmtId="0" fontId="4" fillId="0" borderId="16" xfId="81" applyFont="1" applyFill="1" applyBorder="1" applyAlignment="1">
      <alignment horizontal="center" vertical="center"/>
    </xf>
    <xf numFmtId="164" fontId="11" fillId="0" borderId="16" xfId="81" applyNumberFormat="1" applyFill="1" applyBorder="1" applyAlignment="1">
      <alignment horizontal="right"/>
    </xf>
    <xf numFmtId="0" fontId="4" fillId="0" borderId="69" xfId="81" applyFont="1" applyFill="1" applyBorder="1" applyAlignment="1">
      <alignment vertical="top"/>
    </xf>
    <xf numFmtId="165" fontId="4" fillId="0" borderId="69" xfId="81" applyNumberFormat="1" applyFont="1" applyFill="1" applyBorder="1" applyAlignment="1">
      <alignment horizontal="left" vertical="center"/>
    </xf>
    <xf numFmtId="1" fontId="11" fillId="0" borderId="69" xfId="81" applyNumberFormat="1" applyFill="1" applyBorder="1" applyAlignment="1">
      <alignment horizontal="center" vertical="top"/>
    </xf>
    <xf numFmtId="0" fontId="11" fillId="0" borderId="69" xfId="81" applyFill="1" applyBorder="1" applyAlignment="1">
      <alignment horizontal="center" vertical="top"/>
    </xf>
    <xf numFmtId="164" fontId="11" fillId="0" borderId="69" xfId="81" applyNumberFormat="1" applyFill="1" applyBorder="1" applyAlignment="1">
      <alignment horizontal="right"/>
    </xf>
    <xf numFmtId="0" fontId="11" fillId="0" borderId="2" xfId="81" applyFill="1" applyBorder="1" applyAlignment="1">
      <alignment vertical="top" wrapText="1"/>
    </xf>
    <xf numFmtId="165" fontId="41" fillId="0" borderId="71" xfId="81" applyNumberFormat="1" applyFont="1" applyFill="1" applyBorder="1" applyAlignment="1">
      <alignment horizontal="center" vertical="top" wrapText="1"/>
    </xf>
    <xf numFmtId="0" fontId="11" fillId="0" borderId="2" xfId="110" applyFill="1" applyBorder="1" applyAlignment="1">
      <alignment horizontal="center" vertical="top" wrapText="1"/>
    </xf>
    <xf numFmtId="1" fontId="11" fillId="0" borderId="70" xfId="81" applyNumberFormat="1" applyFill="1" applyBorder="1" applyAlignment="1">
      <alignment horizontal="right" vertical="top"/>
    </xf>
    <xf numFmtId="167" fontId="11" fillId="0" borderId="70" xfId="81" applyNumberFormat="1" applyFill="1" applyBorder="1" applyAlignment="1">
      <alignment vertical="top"/>
    </xf>
    <xf numFmtId="165" fontId="41" fillId="0" borderId="54" xfId="81" applyNumberFormat="1" applyFont="1" applyFill="1" applyBorder="1" applyAlignment="1">
      <alignment horizontal="left" vertical="top" wrapText="1"/>
    </xf>
    <xf numFmtId="165" fontId="41" fillId="0" borderId="54" xfId="81" applyNumberFormat="1" applyFont="1" applyFill="1" applyBorder="1" applyAlignment="1">
      <alignment horizontal="center" vertical="top" wrapText="1"/>
    </xf>
    <xf numFmtId="165" fontId="11" fillId="0" borderId="54" xfId="110" applyNumberFormat="1" applyFill="1" applyBorder="1" applyAlignment="1">
      <alignment horizontal="left" vertical="top" wrapText="1"/>
    </xf>
    <xf numFmtId="0" fontId="11" fillId="0" borderId="54" xfId="110" applyFill="1" applyBorder="1" applyAlignment="1">
      <alignment horizontal="center" vertical="top" wrapText="1"/>
    </xf>
    <xf numFmtId="1" fontId="56" fillId="0" borderId="72" xfId="81" applyNumberFormat="1" applyFont="1" applyFill="1" applyBorder="1" applyAlignment="1">
      <alignment horizontal="left" vertical="center"/>
    </xf>
    <xf numFmtId="0" fontId="11" fillId="0" borderId="72" xfId="81" applyFill="1" applyBorder="1" applyAlignment="1">
      <alignment vertical="center"/>
    </xf>
    <xf numFmtId="0" fontId="41" fillId="0" borderId="2" xfId="81" applyFont="1" applyFill="1" applyBorder="1" applyAlignment="1">
      <alignment vertical="top" wrapText="1"/>
    </xf>
    <xf numFmtId="0" fontId="54" fillId="0" borderId="2" xfId="81" applyFont="1" applyFill="1" applyBorder="1" applyAlignment="1">
      <alignment horizontal="center" vertical="top" wrapText="1"/>
    </xf>
    <xf numFmtId="4" fontId="11" fillId="0" borderId="71" xfId="111" applyNumberFormat="1" applyFont="1" applyFill="1" applyBorder="1" applyAlignment="1" applyProtection="1">
      <alignment horizontal="right" vertical="top"/>
    </xf>
    <xf numFmtId="167" fontId="11" fillId="0" borderId="2" xfId="110" applyNumberFormat="1" applyFill="1" applyBorder="1" applyAlignment="1">
      <alignment vertical="top"/>
    </xf>
    <xf numFmtId="4" fontId="11" fillId="0" borderId="54" xfId="111" applyNumberFormat="1" applyFont="1" applyFill="1" applyBorder="1" applyAlignment="1" applyProtection="1">
      <alignment horizontal="right" vertical="top"/>
    </xf>
    <xf numFmtId="0" fontId="41" fillId="0" borderId="54" xfId="81" applyFont="1" applyFill="1" applyBorder="1" applyAlignment="1">
      <alignment vertical="top" wrapText="1"/>
    </xf>
    <xf numFmtId="0" fontId="54" fillId="0" borderId="54" xfId="81" applyFont="1" applyFill="1" applyBorder="1" applyAlignment="1">
      <alignment horizontal="center" vertical="top" wrapText="1"/>
    </xf>
    <xf numFmtId="167" fontId="11" fillId="0" borderId="54" xfId="110" applyNumberFormat="1" applyFill="1" applyBorder="1" applyAlignment="1">
      <alignment vertical="top"/>
    </xf>
    <xf numFmtId="0" fontId="11" fillId="0" borderId="70" xfId="81" applyFill="1" applyBorder="1" applyAlignment="1">
      <alignment horizontal="center" vertical="top" wrapText="1"/>
    </xf>
    <xf numFmtId="1" fontId="11" fillId="0" borderId="70" xfId="81" applyNumberFormat="1" applyFill="1" applyBorder="1" applyAlignment="1">
      <alignment horizontal="right" vertical="top" wrapText="1"/>
    </xf>
    <xf numFmtId="165" fontId="41" fillId="0" borderId="52" xfId="81" applyNumberFormat="1" applyFont="1" applyFill="1" applyBorder="1" applyAlignment="1">
      <alignment horizontal="left" vertical="top" wrapText="1"/>
    </xf>
    <xf numFmtId="164" fontId="11" fillId="0" borderId="53" xfId="81" applyNumberFormat="1" applyFill="1" applyBorder="1" applyAlignment="1" applyProtection="1">
      <alignment horizontal="right"/>
      <protection locked="0"/>
    </xf>
    <xf numFmtId="0" fontId="11" fillId="0" borderId="1" xfId="81" applyFill="1" applyBorder="1" applyAlignment="1">
      <alignment vertical="center"/>
    </xf>
    <xf numFmtId="1" fontId="56" fillId="0" borderId="34" xfId="81" applyNumberFormat="1" applyFont="1" applyFill="1" applyBorder="1" applyAlignment="1">
      <alignment horizontal="left" vertical="center"/>
    </xf>
    <xf numFmtId="0" fontId="11" fillId="0" borderId="34" xfId="81" applyFill="1" applyBorder="1" applyAlignment="1">
      <alignment vertical="center"/>
    </xf>
    <xf numFmtId="165" fontId="4" fillId="0" borderId="73" xfId="81" applyNumberFormat="1" applyFont="1" applyFill="1" applyBorder="1" applyAlignment="1">
      <alignment horizontal="left" vertical="center"/>
    </xf>
    <xf numFmtId="1" fontId="11" fillId="0" borderId="74" xfId="81" applyNumberFormat="1" applyFill="1" applyBorder="1" applyAlignment="1">
      <alignment horizontal="center" vertical="top"/>
    </xf>
    <xf numFmtId="0" fontId="11" fillId="0" borderId="74" xfId="81" applyFill="1" applyBorder="1" applyAlignment="1">
      <alignment horizontal="center" vertical="top"/>
    </xf>
    <xf numFmtId="0" fontId="4" fillId="0" borderId="73" xfId="81" applyFont="1" applyFill="1" applyBorder="1" applyAlignment="1">
      <alignment vertical="top"/>
    </xf>
    <xf numFmtId="164" fontId="11" fillId="0" borderId="74" xfId="81" applyNumberFormat="1" applyFill="1" applyBorder="1" applyAlignment="1">
      <alignment horizontal="right"/>
    </xf>
    <xf numFmtId="164" fontId="11" fillId="0" borderId="73" xfId="81" applyNumberFormat="1" applyFill="1" applyBorder="1" applyAlignment="1">
      <alignment horizontal="right"/>
    </xf>
    <xf numFmtId="0" fontId="4" fillId="0" borderId="76" xfId="81" applyFont="1" applyFill="1" applyBorder="1" applyAlignment="1">
      <alignment horizontal="center" vertical="center"/>
    </xf>
    <xf numFmtId="164" fontId="11" fillId="0" borderId="76" xfId="81" applyNumberFormat="1" applyFill="1" applyBorder="1" applyAlignment="1">
      <alignment horizontal="right" vertical="center"/>
    </xf>
    <xf numFmtId="164" fontId="11" fillId="0" borderId="75" xfId="81" applyNumberFormat="1" applyFill="1" applyBorder="1" applyAlignment="1">
      <alignment horizontal="right" vertical="center"/>
    </xf>
    <xf numFmtId="167" fontId="54" fillId="0" borderId="80" xfId="81" applyNumberFormat="1" applyFont="1" applyFill="1" applyBorder="1" applyAlignment="1" applyProtection="1">
      <alignment horizontal="right" vertical="top"/>
      <protection locked="0"/>
    </xf>
    <xf numFmtId="167" fontId="54" fillId="0" borderId="80" xfId="116" applyNumberFormat="1" applyFont="1" applyFill="1" applyBorder="1" applyAlignment="1" applyProtection="1">
      <alignment horizontal="right" vertical="top"/>
      <protection locked="0"/>
    </xf>
    <xf numFmtId="0" fontId="4" fillId="0" borderId="3" xfId="114" applyFont="1" applyFill="1" applyBorder="1" applyAlignment="1">
      <alignment horizontal="center" vertical="center"/>
    </xf>
    <xf numFmtId="0" fontId="4" fillId="0" borderId="66" xfId="115" applyFont="1" applyFill="1" applyBorder="1" applyAlignment="1">
      <alignment horizontal="center" vertical="center"/>
    </xf>
    <xf numFmtId="0" fontId="11" fillId="2" borderId="64" xfId="81" applyBorder="1" applyAlignment="1">
      <alignment vertical="top"/>
    </xf>
    <xf numFmtId="0" fontId="11" fillId="2" borderId="55" xfId="81" applyBorder="1" applyAlignment="1">
      <alignment vertical="top"/>
    </xf>
    <xf numFmtId="0" fontId="11" fillId="2" borderId="65" xfId="81" applyBorder="1" applyAlignment="1">
      <alignment vertical="top"/>
    </xf>
    <xf numFmtId="0" fontId="11" fillId="2" borderId="0" xfId="81" applyAlignment="1">
      <alignment horizontal="center"/>
    </xf>
    <xf numFmtId="0" fontId="11" fillId="2" borderId="0" xfId="81" applyAlignment="1">
      <alignment horizontal="right"/>
    </xf>
    <xf numFmtId="167" fontId="11" fillId="0" borderId="1" xfId="81" applyNumberFormat="1" applyFill="1" applyBorder="1" applyAlignment="1" applyProtection="1">
      <alignment vertical="top"/>
      <protection locked="0"/>
    </xf>
    <xf numFmtId="0" fontId="11" fillId="26" borderId="0" xfId="81" applyFill="1"/>
    <xf numFmtId="4" fontId="11" fillId="0" borderId="54" xfId="81" applyNumberFormat="1" applyFill="1" applyBorder="1" applyAlignment="1">
      <alignment horizontal="center" vertical="top"/>
    </xf>
    <xf numFmtId="1" fontId="6" fillId="0" borderId="0" xfId="81" applyNumberFormat="1" applyFont="1" applyFill="1" applyAlignment="1">
      <alignment horizontal="centerContinuous" vertical="top"/>
    </xf>
    <xf numFmtId="0" fontId="6" fillId="0" borderId="0" xfId="81" applyFont="1" applyFill="1" applyAlignment="1">
      <alignment horizontal="centerContinuous" vertical="center"/>
    </xf>
    <xf numFmtId="164" fontId="7" fillId="0" borderId="0" xfId="81" applyNumberFormat="1" applyFont="1" applyFill="1" applyAlignment="1">
      <alignment horizontal="centerContinuous" vertical="center"/>
    </xf>
    <xf numFmtId="1" fontId="11" fillId="0" borderId="0" xfId="81" applyNumberFormat="1" applyFill="1" applyAlignment="1">
      <alignment horizontal="centerContinuous" vertical="top"/>
    </xf>
    <xf numFmtId="0" fontId="11" fillId="0" borderId="0" xfId="81" applyFill="1" applyAlignment="1">
      <alignment horizontal="centerContinuous" vertical="center"/>
    </xf>
    <xf numFmtId="164" fontId="3" fillId="0" borderId="0" xfId="81" applyNumberFormat="1" applyFont="1" applyFill="1" applyAlignment="1">
      <alignment horizontal="centerContinuous" vertical="center"/>
    </xf>
    <xf numFmtId="0" fontId="11" fillId="0" borderId="0" xfId="81" applyFill="1" applyAlignment="1">
      <alignment vertical="top"/>
    </xf>
    <xf numFmtId="164" fontId="11" fillId="0" borderId="0" xfId="81" applyNumberFormat="1" applyFill="1" applyAlignment="1">
      <alignment horizontal="centerContinuous" vertical="center"/>
    </xf>
    <xf numFmtId="2" fontId="11" fillId="0" borderId="0" xfId="81" applyNumberFormat="1" applyFill="1" applyAlignment="1">
      <alignment horizontal="centerContinuous"/>
    </xf>
    <xf numFmtId="0" fontId="11" fillId="0" borderId="16" xfId="81" applyFill="1" applyBorder="1" applyAlignment="1">
      <alignment horizontal="center" vertical="top"/>
    </xf>
    <xf numFmtId="0" fontId="11" fillId="0" borderId="17" xfId="81" applyFill="1" applyBorder="1" applyAlignment="1">
      <alignment horizontal="center"/>
    </xf>
    <xf numFmtId="0" fontId="11" fillId="0" borderId="16" xfId="81" applyFill="1" applyBorder="1" applyAlignment="1">
      <alignment horizontal="center"/>
    </xf>
    <xf numFmtId="0" fontId="11" fillId="0" borderId="18" xfId="81" applyFill="1" applyBorder="1" applyAlignment="1">
      <alignment horizontal="center"/>
    </xf>
    <xf numFmtId="164" fontId="11" fillId="0" borderId="18" xfId="81" applyNumberFormat="1" applyFill="1" applyBorder="1" applyAlignment="1">
      <alignment horizontal="right"/>
    </xf>
    <xf numFmtId="0" fontId="11" fillId="0" borderId="23" xfId="81" applyFill="1" applyBorder="1" applyAlignment="1">
      <alignment vertical="top"/>
    </xf>
    <xf numFmtId="0" fontId="11" fillId="0" borderId="25" xfId="81" applyFill="1" applyBorder="1"/>
    <xf numFmtId="0" fontId="11" fillId="0" borderId="23" xfId="81" applyFill="1" applyBorder="1" applyAlignment="1">
      <alignment horizontal="center"/>
    </xf>
    <xf numFmtId="0" fontId="11" fillId="0" borderId="26" xfId="81" applyFill="1" applyBorder="1"/>
    <xf numFmtId="0" fontId="11" fillId="0" borderId="26" xfId="81" applyFill="1" applyBorder="1" applyAlignment="1">
      <alignment horizontal="center"/>
    </xf>
    <xf numFmtId="164" fontId="11" fillId="0" borderId="26" xfId="81" applyNumberFormat="1" applyFill="1" applyBorder="1" applyAlignment="1">
      <alignment horizontal="right"/>
    </xf>
    <xf numFmtId="0" fontId="11" fillId="0" borderId="26" xfId="81" applyFill="1" applyBorder="1" applyAlignment="1">
      <alignment horizontal="right"/>
    </xf>
    <xf numFmtId="4" fontId="11" fillId="0" borderId="54" xfId="0" applyNumberFormat="1" applyFont="1" applyFill="1" applyBorder="1" applyAlignment="1">
      <alignment horizontal="center" vertical="top"/>
    </xf>
    <xf numFmtId="166" fontId="11" fillId="0" borderId="54" xfId="0" applyNumberFormat="1" applyFont="1" applyFill="1" applyBorder="1" applyAlignment="1">
      <alignment horizontal="left" vertical="top" wrapText="1"/>
    </xf>
    <xf numFmtId="165" fontId="11" fillId="0" borderId="54" xfId="0" applyNumberFormat="1" applyFont="1" applyFill="1" applyBorder="1" applyAlignment="1">
      <alignment horizontal="left" vertical="top" wrapText="1"/>
    </xf>
    <xf numFmtId="165" fontId="11" fillId="0" borderId="54" xfId="0" applyNumberFormat="1" applyFont="1" applyFill="1" applyBorder="1" applyAlignment="1">
      <alignment horizontal="center" vertical="top" wrapText="1"/>
    </xf>
    <xf numFmtId="0" fontId="11" fillId="0" borderId="54" xfId="0" applyFont="1" applyFill="1" applyBorder="1" applyAlignment="1">
      <alignment horizontal="center" vertical="top" wrapText="1"/>
    </xf>
    <xf numFmtId="1" fontId="11" fillId="0" borderId="54" xfId="0" applyNumberFormat="1" applyFont="1" applyFill="1" applyBorder="1" applyAlignment="1">
      <alignment horizontal="right" vertical="top" wrapText="1"/>
    </xf>
    <xf numFmtId="167" fontId="11" fillId="0" borderId="54" xfId="0" applyNumberFormat="1" applyFont="1" applyFill="1" applyBorder="1" applyAlignment="1" applyProtection="1">
      <alignment vertical="top"/>
      <protection locked="0"/>
    </xf>
    <xf numFmtId="167" fontId="11" fillId="0" borderId="54" xfId="0" applyNumberFormat="1" applyFont="1" applyFill="1" applyBorder="1" applyAlignment="1">
      <alignment vertical="top"/>
    </xf>
    <xf numFmtId="165" fontId="11" fillId="0" borderId="54" xfId="80" applyNumberFormat="1" applyFont="1" applyBorder="1" applyAlignment="1">
      <alignment horizontal="left" vertical="top" wrapText="1"/>
    </xf>
    <xf numFmtId="165" fontId="11" fillId="0" borderId="54" xfId="80" applyNumberFormat="1" applyFont="1" applyBorder="1" applyAlignment="1">
      <alignment horizontal="center" vertical="top" wrapText="1"/>
    </xf>
    <xf numFmtId="165" fontId="11" fillId="0" borderId="54" xfId="80" applyNumberFormat="1" applyFont="1" applyBorder="1" applyAlignment="1">
      <alignment vertical="top" wrapText="1"/>
    </xf>
    <xf numFmtId="0" fontId="11" fillId="0" borderId="54" xfId="80" applyFont="1" applyBorder="1" applyAlignment="1">
      <alignment horizontal="center" vertical="top" wrapText="1"/>
    </xf>
    <xf numFmtId="1" fontId="11" fillId="0" borderId="54" xfId="80" applyNumberFormat="1" applyFont="1" applyBorder="1" applyAlignment="1">
      <alignment horizontal="right" vertical="top" wrapText="1"/>
    </xf>
    <xf numFmtId="167" fontId="11" fillId="0" borderId="54" xfId="80" applyNumberFormat="1" applyFont="1" applyBorder="1" applyAlignment="1" applyProtection="1">
      <alignment vertical="top"/>
      <protection locked="0"/>
    </xf>
    <xf numFmtId="167" fontId="11" fillId="0" borderId="54" xfId="80" applyNumberFormat="1" applyFont="1" applyBorder="1" applyAlignment="1">
      <alignment vertical="top"/>
    </xf>
    <xf numFmtId="165" fontId="11" fillId="0" borderId="54" xfId="109" applyNumberFormat="1" applyFont="1" applyBorder="1" applyAlignment="1">
      <alignment horizontal="center" vertical="top" wrapText="1"/>
    </xf>
    <xf numFmtId="165" fontId="11" fillId="0" borderId="62" xfId="109" applyNumberFormat="1" applyFont="1" applyBorder="1" applyAlignment="1">
      <alignment horizontal="center" vertical="top" wrapText="1"/>
    </xf>
    <xf numFmtId="166" fontId="11" fillId="0" borderId="54" xfId="80" applyNumberFormat="1" applyFont="1" applyBorder="1" applyAlignment="1">
      <alignment horizontal="left" vertical="top" wrapText="1"/>
    </xf>
    <xf numFmtId="4" fontId="11" fillId="0" borderId="62" xfId="81" applyNumberFormat="1" applyFill="1" applyBorder="1" applyAlignment="1">
      <alignment horizontal="center" vertical="top"/>
    </xf>
    <xf numFmtId="4" fontId="11" fillId="0" borderId="54" xfId="0" applyNumberFormat="1" applyFont="1" applyFill="1" applyBorder="1" applyAlignment="1">
      <alignment horizontal="center" vertical="top" wrapText="1"/>
    </xf>
    <xf numFmtId="165" fontId="11" fillId="0" borderId="54" xfId="0" applyNumberFormat="1" applyFont="1" applyFill="1" applyBorder="1" applyAlignment="1">
      <alignment vertical="top" wrapText="1"/>
    </xf>
    <xf numFmtId="0" fontId="11" fillId="0" borderId="54" xfId="0" applyFont="1" applyFill="1" applyBorder="1" applyAlignment="1">
      <alignment vertical="center"/>
    </xf>
    <xf numFmtId="167" fontId="11" fillId="0" borderId="54" xfId="0" applyNumberFormat="1" applyFont="1" applyFill="1" applyBorder="1" applyAlignment="1">
      <alignment vertical="top" wrapText="1"/>
    </xf>
    <xf numFmtId="166" fontId="11" fillId="0" borderId="54" xfId="0" applyNumberFormat="1" applyFont="1" applyFill="1" applyBorder="1" applyAlignment="1">
      <alignment horizontal="center" vertical="top" wrapText="1"/>
    </xf>
    <xf numFmtId="0" fontId="11" fillId="0" borderId="77" xfId="81" applyFill="1" applyBorder="1" applyAlignment="1">
      <alignment horizontal="left" vertical="top" wrapText="1"/>
    </xf>
    <xf numFmtId="0" fontId="11" fillId="0" borderId="77" xfId="81" applyFill="1" applyBorder="1" applyAlignment="1">
      <alignment horizontal="center" vertical="top" wrapText="1"/>
    </xf>
    <xf numFmtId="0" fontId="11" fillId="0" borderId="78" xfId="81" applyFill="1" applyBorder="1" applyAlignment="1">
      <alignment horizontal="center" vertical="top"/>
    </xf>
    <xf numFmtId="0" fontId="11" fillId="0" borderId="78" xfId="81" applyFill="1" applyBorder="1" applyAlignment="1">
      <alignment horizontal="right" vertical="top"/>
    </xf>
    <xf numFmtId="167" fontId="11" fillId="0" borderId="79" xfId="81" applyNumberFormat="1" applyFill="1" applyBorder="1" applyAlignment="1">
      <alignment horizontal="right" vertical="top"/>
    </xf>
    <xf numFmtId="166" fontId="11" fillId="0" borderId="54" xfId="112" applyNumberFormat="1" applyFont="1" applyBorder="1" applyAlignment="1">
      <alignment horizontal="left" vertical="top" wrapText="1"/>
    </xf>
    <xf numFmtId="165" fontId="11" fillId="0" borderId="54" xfId="112" applyNumberFormat="1" applyFont="1" applyBorder="1" applyAlignment="1">
      <alignment horizontal="left" vertical="top" wrapText="1"/>
    </xf>
    <xf numFmtId="165" fontId="11" fillId="0" borderId="54" xfId="112" applyNumberFormat="1" applyFont="1" applyBorder="1" applyAlignment="1">
      <alignment horizontal="center" vertical="top" wrapText="1"/>
    </xf>
    <xf numFmtId="0" fontId="11" fillId="0" borderId="54" xfId="112" applyFont="1" applyBorder="1" applyAlignment="1">
      <alignment horizontal="center" vertical="top" wrapText="1"/>
    </xf>
    <xf numFmtId="1" fontId="11" fillId="0" borderId="54" xfId="112" applyNumberFormat="1" applyFont="1" applyBorder="1" applyAlignment="1">
      <alignment horizontal="right" vertical="top"/>
    </xf>
    <xf numFmtId="167" fontId="11" fillId="0" borderId="54" xfId="112" applyNumberFormat="1" applyFont="1" applyBorder="1" applyAlignment="1">
      <alignment vertical="top"/>
    </xf>
    <xf numFmtId="166" fontId="11" fillId="0" borderId="54" xfId="112" applyNumberFormat="1" applyFont="1" applyBorder="1" applyAlignment="1">
      <alignment horizontal="center" vertical="top" wrapText="1"/>
    </xf>
    <xf numFmtId="179" fontId="11" fillId="0" borderId="54" xfId="0" applyNumberFormat="1" applyFont="1" applyFill="1" applyBorder="1" applyAlignment="1">
      <alignment horizontal="center" vertical="top"/>
    </xf>
    <xf numFmtId="1" fontId="11" fillId="0" borderId="54" xfId="0" applyNumberFormat="1" applyFont="1" applyFill="1" applyBorder="1" applyAlignment="1">
      <alignment horizontal="right" vertical="top"/>
    </xf>
    <xf numFmtId="0" fontId="12" fillId="0" borderId="77" xfId="113" applyBorder="1" applyAlignment="1">
      <alignment horizontal="left" vertical="top" wrapText="1"/>
    </xf>
    <xf numFmtId="165" fontId="4" fillId="0" borderId="52" xfId="115" applyNumberFormat="1" applyFont="1" applyFill="1" applyBorder="1" applyAlignment="1">
      <alignment horizontal="left" vertical="center" wrapText="1"/>
    </xf>
    <xf numFmtId="0" fontId="12" fillId="0" borderId="77" xfId="113" applyBorder="1" applyAlignment="1">
      <alignment horizontal="center" vertical="top" wrapText="1"/>
    </xf>
    <xf numFmtId="0" fontId="12" fillId="0" borderId="78" xfId="113" applyBorder="1" applyAlignment="1">
      <alignment horizontal="center" vertical="top"/>
    </xf>
    <xf numFmtId="0" fontId="12" fillId="0" borderId="78" xfId="113" applyBorder="1" applyAlignment="1">
      <alignment horizontal="center" vertical="center"/>
    </xf>
    <xf numFmtId="0" fontId="12" fillId="0" borderId="79" xfId="113" applyBorder="1" applyAlignment="1">
      <alignment horizontal="right"/>
    </xf>
    <xf numFmtId="0" fontId="0" fillId="0" borderId="52" xfId="116" applyFont="1" applyFill="1" applyBorder="1" applyAlignment="1">
      <alignment horizontal="right"/>
    </xf>
    <xf numFmtId="0" fontId="6" fillId="0" borderId="77" xfId="113" applyFont="1" applyBorder="1" applyAlignment="1">
      <alignment horizontal="left" vertical="top" wrapText="1"/>
    </xf>
    <xf numFmtId="1" fontId="11" fillId="0" borderId="54" xfId="112" applyNumberFormat="1" applyFont="1" applyBorder="1" applyAlignment="1">
      <alignment horizontal="right" vertical="top" wrapText="1"/>
    </xf>
    <xf numFmtId="167" fontId="11" fillId="0" borderId="54" xfId="112" applyNumberFormat="1" applyFont="1" applyBorder="1" applyAlignment="1">
      <alignment vertical="top" wrapText="1"/>
    </xf>
    <xf numFmtId="0" fontId="11" fillId="0" borderId="78" xfId="81" applyFill="1" applyBorder="1" applyAlignment="1">
      <alignment horizontal="center" vertical="center"/>
    </xf>
    <xf numFmtId="0" fontId="11" fillId="0" borderId="79" xfId="81" applyFill="1" applyBorder="1" applyAlignment="1">
      <alignment horizontal="right"/>
    </xf>
    <xf numFmtId="0" fontId="11" fillId="0" borderId="52" xfId="116" applyFill="1" applyBorder="1" applyAlignment="1">
      <alignment horizontal="right"/>
    </xf>
    <xf numFmtId="165" fontId="11" fillId="0" borderId="70" xfId="80" applyNumberFormat="1" applyFont="1" applyBorder="1" applyAlignment="1">
      <alignment horizontal="left" vertical="top" wrapText="1"/>
    </xf>
    <xf numFmtId="1" fontId="11" fillId="0" borderId="1" xfId="81" applyNumberFormat="1" applyFill="1" applyBorder="1" applyAlignment="1">
      <alignment horizontal="right" vertical="top"/>
    </xf>
    <xf numFmtId="166" fontId="6" fillId="0" borderId="54" xfId="81" applyNumberFormat="1" applyFont="1" applyFill="1" applyBorder="1" applyAlignment="1">
      <alignment horizontal="center" vertical="center" wrapText="1"/>
    </xf>
    <xf numFmtId="165" fontId="6" fillId="0" borderId="54" xfId="81" applyNumberFormat="1" applyFont="1" applyFill="1" applyBorder="1" applyAlignment="1">
      <alignment vertical="center" wrapText="1"/>
    </xf>
    <xf numFmtId="165" fontId="11" fillId="0" borderId="54" xfId="81" applyNumberFormat="1" applyFill="1" applyBorder="1" applyAlignment="1">
      <alignment horizontal="centerContinuous" wrapText="1"/>
    </xf>
    <xf numFmtId="168" fontId="11" fillId="0" borderId="54" xfId="81" applyNumberFormat="1" applyFill="1" applyBorder="1" applyAlignment="1">
      <alignment horizontal="centerContinuous"/>
    </xf>
    <xf numFmtId="164" fontId="11" fillId="0" borderId="54" xfId="81" applyNumberFormat="1" applyFill="1" applyBorder="1" applyAlignment="1">
      <alignment horizontal="right"/>
    </xf>
    <xf numFmtId="1" fontId="8" fillId="0" borderId="36" xfId="81" applyNumberFormat="1" applyFont="1" applyFill="1" applyBorder="1" applyAlignment="1">
      <alignment horizontal="left" vertical="center" wrapText="1"/>
    </xf>
    <xf numFmtId="0" fontId="11" fillId="0" borderId="37" xfId="81" applyFill="1" applyBorder="1" applyAlignment="1">
      <alignment vertical="center" wrapText="1"/>
    </xf>
    <xf numFmtId="0" fontId="11" fillId="0" borderId="38" xfId="81" applyFill="1" applyBorder="1" applyAlignment="1">
      <alignment vertical="center" wrapText="1"/>
    </xf>
    <xf numFmtId="1" fontId="8" fillId="0" borderId="57" xfId="81" applyNumberFormat="1" applyFont="1" applyFill="1" applyBorder="1" applyAlignment="1">
      <alignment horizontal="left" vertical="center" wrapText="1"/>
    </xf>
    <xf numFmtId="1" fontId="8" fillId="0" borderId="67" xfId="81" applyNumberFormat="1" applyFont="1" applyFill="1" applyBorder="1" applyAlignment="1">
      <alignment horizontal="left" vertical="center" wrapText="1"/>
    </xf>
    <xf numFmtId="1" fontId="8" fillId="0" borderId="68" xfId="81" applyNumberFormat="1" applyFont="1" applyFill="1" applyBorder="1" applyAlignment="1">
      <alignment horizontal="left" vertical="center" wrapText="1"/>
    </xf>
    <xf numFmtId="1" fontId="8" fillId="0" borderId="45" xfId="81" applyNumberFormat="1" applyFont="1" applyFill="1" applyBorder="1" applyAlignment="1">
      <alignment horizontal="left" vertical="center" wrapText="1"/>
    </xf>
    <xf numFmtId="1" fontId="8" fillId="0" borderId="20" xfId="81" applyNumberFormat="1" applyFont="1" applyFill="1" applyBorder="1" applyAlignment="1">
      <alignment horizontal="left" vertical="center" wrapText="1"/>
    </xf>
    <xf numFmtId="1" fontId="8" fillId="0" borderId="58" xfId="81" applyNumberFormat="1" applyFont="1" applyFill="1" applyBorder="1" applyAlignment="1">
      <alignment horizontal="left" vertical="center" wrapText="1"/>
    </xf>
    <xf numFmtId="0" fontId="11" fillId="0" borderId="0" xfId="81" applyFill="1" applyAlignment="1">
      <alignment vertical="center" wrapText="1"/>
    </xf>
    <xf numFmtId="0" fontId="11" fillId="0" borderId="41" xfId="81" applyFill="1" applyBorder="1" applyAlignment="1">
      <alignment vertical="center" wrapText="1"/>
    </xf>
    <xf numFmtId="1" fontId="8" fillId="0" borderId="37" xfId="81" applyNumberFormat="1" applyFont="1" applyFill="1" applyBorder="1" applyAlignment="1">
      <alignment horizontal="left" vertical="center" wrapText="1"/>
    </xf>
    <xf numFmtId="1" fontId="8" fillId="0" borderId="38" xfId="81" applyNumberFormat="1" applyFont="1" applyFill="1" applyBorder="1" applyAlignment="1">
      <alignment horizontal="left" vertical="center" wrapText="1"/>
    </xf>
    <xf numFmtId="1" fontId="8" fillId="0" borderId="4" xfId="114" applyNumberFormat="1" applyFont="1" applyFill="1" applyBorder="1" applyAlignment="1">
      <alignment horizontal="left" vertical="center" wrapText="1"/>
    </xf>
    <xf numFmtId="1" fontId="8" fillId="0" borderId="81" xfId="114" applyNumberFormat="1" applyFont="1" applyFill="1" applyBorder="1" applyAlignment="1">
      <alignment horizontal="left" vertical="center" wrapText="1"/>
    </xf>
    <xf numFmtId="1" fontId="8" fillId="0" borderId="82" xfId="114" applyNumberFormat="1" applyFont="1" applyFill="1" applyBorder="1" applyAlignment="1">
      <alignment horizontal="left" vertical="center" wrapText="1"/>
    </xf>
    <xf numFmtId="1" fontId="8" fillId="0" borderId="83" xfId="115" applyNumberFormat="1" applyFont="1" applyFill="1" applyBorder="1" applyAlignment="1">
      <alignment horizontal="left" vertical="center" wrapText="1"/>
    </xf>
    <xf numFmtId="1" fontId="8" fillId="0" borderId="84" xfId="115" applyNumberFormat="1" applyFont="1" applyFill="1" applyBorder="1" applyAlignment="1">
      <alignment horizontal="left" vertical="center" wrapText="1"/>
    </xf>
    <xf numFmtId="1" fontId="8" fillId="0" borderId="85" xfId="115" applyNumberFormat="1" applyFont="1" applyFill="1" applyBorder="1" applyAlignment="1">
      <alignment horizontal="left" vertical="center" wrapText="1"/>
    </xf>
    <xf numFmtId="1" fontId="8" fillId="0" borderId="29" xfId="81" applyNumberFormat="1" applyFont="1" applyFill="1" applyBorder="1" applyAlignment="1">
      <alignment horizontal="left" vertical="center" wrapText="1"/>
    </xf>
    <xf numFmtId="1" fontId="8" fillId="0" borderId="34" xfId="81" applyNumberFormat="1" applyFont="1" applyFill="1" applyBorder="1" applyAlignment="1">
      <alignment horizontal="left" vertical="center" wrapText="1"/>
    </xf>
    <xf numFmtId="1" fontId="8" fillId="0" borderId="35" xfId="81" applyNumberFormat="1" applyFont="1" applyFill="1" applyBorder="1" applyAlignment="1">
      <alignment horizontal="left" vertical="center" wrapText="1"/>
    </xf>
    <xf numFmtId="1" fontId="8" fillId="0" borderId="76" xfId="81" applyNumberFormat="1" applyFont="1" applyFill="1" applyBorder="1" applyAlignment="1">
      <alignment horizontal="left" vertical="center" wrapText="1"/>
    </xf>
    <xf numFmtId="1" fontId="5" fillId="0" borderId="42" xfId="81" applyNumberFormat="1" applyFont="1" applyFill="1" applyBorder="1" applyAlignment="1">
      <alignment horizontal="left" vertical="center" wrapText="1"/>
    </xf>
    <xf numFmtId="1" fontId="5" fillId="0" borderId="43" xfId="81" applyNumberFormat="1" applyFont="1" applyFill="1" applyBorder="1" applyAlignment="1">
      <alignment horizontal="left" vertical="center" wrapText="1"/>
    </xf>
    <xf numFmtId="1" fontId="5" fillId="0" borderId="44" xfId="81" applyNumberFormat="1" applyFont="1" applyFill="1" applyBorder="1" applyAlignment="1">
      <alignment horizontal="left" vertical="center" wrapText="1"/>
    </xf>
    <xf numFmtId="1" fontId="5" fillId="0" borderId="36" xfId="81" applyNumberFormat="1" applyFont="1" applyFill="1" applyBorder="1" applyAlignment="1">
      <alignment horizontal="left" vertical="center" wrapText="1"/>
    </xf>
    <xf numFmtId="0" fontId="11" fillId="0" borderId="43" xfId="81" applyFill="1" applyBorder="1" applyAlignment="1">
      <alignment vertical="center" wrapText="1"/>
    </xf>
    <xf numFmtId="0" fontId="11" fillId="0" borderId="44" xfId="81" applyFill="1" applyBorder="1" applyAlignment="1">
      <alignment vertical="center" wrapText="1"/>
    </xf>
    <xf numFmtId="1" fontId="9" fillId="0" borderId="43" xfId="81" applyNumberFormat="1" applyFont="1" applyFill="1" applyBorder="1" applyAlignment="1">
      <alignment vertical="center"/>
    </xf>
    <xf numFmtId="1" fontId="9" fillId="0" borderId="44" xfId="81" applyNumberFormat="1" applyFont="1" applyFill="1" applyBorder="1" applyAlignment="1">
      <alignment vertical="center"/>
    </xf>
    <xf numFmtId="1" fontId="55" fillId="0" borderId="42" xfId="81" applyNumberFormat="1" applyFont="1" applyFill="1" applyBorder="1" applyAlignment="1">
      <alignment horizontal="left" vertical="center" wrapText="1"/>
    </xf>
    <xf numFmtId="1" fontId="55" fillId="0" borderId="43" xfId="81" applyNumberFormat="1" applyFont="1" applyFill="1" applyBorder="1" applyAlignment="1">
      <alignment horizontal="left" vertical="center" wrapText="1"/>
    </xf>
    <xf numFmtId="1" fontId="55" fillId="0" borderId="44" xfId="81" applyNumberFormat="1" applyFont="1" applyFill="1" applyBorder="1" applyAlignment="1">
      <alignment horizontal="left" vertical="center" wrapText="1"/>
    </xf>
    <xf numFmtId="164" fontId="11" fillId="0" borderId="32" xfId="81" applyNumberFormat="1" applyFill="1" applyBorder="1" applyAlignment="1">
      <alignment horizontal="center"/>
    </xf>
    <xf numFmtId="0" fontId="11" fillId="0" borderId="33" xfId="81" applyFill="1" applyBorder="1"/>
    <xf numFmtId="0" fontId="11" fillId="0" borderId="39" xfId="81" applyFill="1" applyBorder="1"/>
    <xf numFmtId="0" fontId="11" fillId="0" borderId="40" xfId="81" applyFill="1" applyBorder="1"/>
  </cellXfs>
  <cellStyles count="118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mma 3" xfId="111" xr:uid="{6166D114-C230-4934-A375-53565C5BF392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09" xr:uid="{A338A16E-B1A4-45FF-89AB-A6826E3ACCF1}"/>
    <cellStyle name="Normal 3" xfId="81" xr:uid="{00000000-0005-0000-0000-000051000000}"/>
    <cellStyle name="Normal 3 2" xfId="110" xr:uid="{3A89D3D8-49E2-4FFC-A19C-96E896114FCA}"/>
    <cellStyle name="Normal 3 2 3" xfId="115" xr:uid="{4D04DD9A-7876-492E-81A3-7B87430A76BE}"/>
    <cellStyle name="Normal 3 3" xfId="116" xr:uid="{72F93CCA-7900-47CE-B39C-4C42FE4AB877}"/>
    <cellStyle name="Normal 4" xfId="82" xr:uid="{00000000-0005-0000-0000-000052000000}"/>
    <cellStyle name="Normal 4 2" xfId="113" xr:uid="{75703ED0-2024-4C39-961B-BDCAD4A8ACF6}"/>
    <cellStyle name="Normal 5" xfId="83" xr:uid="{00000000-0005-0000-0000-000053000000}"/>
    <cellStyle name="Normal 6" xfId="112" xr:uid="{5EACB0D6-ED63-4D17-9ADB-DB9B32FE1C33}"/>
    <cellStyle name="Normal 8 2" xfId="114" xr:uid="{29AAD3BD-9E21-488C-843E-D4F85410FEBB}"/>
    <cellStyle name="Normal 8 3" xfId="117" xr:uid="{4E8F5C05-9873-4830-B2C8-810681EC6D27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37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3520-77EE-4634-A5D1-45F9BDCB1213}">
  <sheetPr>
    <tabColor theme="0"/>
  </sheetPr>
  <dimension ref="A1:L1034"/>
  <sheetViews>
    <sheetView showZeros="0" tabSelected="1" showOutlineSymbols="0" view="pageBreakPreview" topLeftCell="B1" zoomScale="75" zoomScaleNormal="75" zoomScaleSheetLayoutView="75" zoomScalePageLayoutView="70" workbookViewId="0">
      <selection activeCell="G9" sqref="G9"/>
    </sheetView>
  </sheetViews>
  <sheetFormatPr defaultColWidth="10.5546875" defaultRowHeight="36" customHeight="1" x14ac:dyDescent="0.2"/>
  <cols>
    <col min="1" max="1" width="11.109375" style="84" hidden="1" customWidth="1"/>
    <col min="2" max="2" width="9" style="136" customWidth="1"/>
    <col min="3" max="3" width="41" style="1" customWidth="1"/>
    <col min="4" max="4" width="13.5546875" style="189" customWidth="1"/>
    <col min="5" max="5" width="6.77734375" style="1" customWidth="1"/>
    <col min="6" max="6" width="11.77734375" style="1" customWidth="1"/>
    <col min="7" max="7" width="11.77734375" style="190" customWidth="1"/>
    <col min="8" max="8" width="16.77734375" style="190" customWidth="1"/>
    <col min="9" max="16384" width="10.5546875" style="1"/>
  </cols>
  <sheetData>
    <row r="1" spans="1:8" ht="15.75" customHeight="1" x14ac:dyDescent="0.2">
      <c r="A1" s="193"/>
      <c r="B1" s="194" t="s">
        <v>1073</v>
      </c>
      <c r="C1" s="195"/>
      <c r="D1" s="195"/>
      <c r="E1" s="195"/>
      <c r="F1" s="195"/>
      <c r="G1" s="196"/>
      <c r="H1" s="195"/>
    </row>
    <row r="2" spans="1:8" ht="15" customHeight="1" x14ac:dyDescent="0.2">
      <c r="A2" s="193"/>
      <c r="B2" s="197" t="s">
        <v>0</v>
      </c>
      <c r="C2" s="198"/>
      <c r="D2" s="198"/>
      <c r="E2" s="198"/>
      <c r="F2" s="198"/>
      <c r="G2" s="199"/>
      <c r="H2" s="198"/>
    </row>
    <row r="3" spans="1:8" ht="15" customHeight="1" x14ac:dyDescent="0.2">
      <c r="A3" s="193"/>
      <c r="B3" s="200" t="s">
        <v>1</v>
      </c>
      <c r="C3" s="107"/>
      <c r="D3" s="107"/>
      <c r="E3" s="107"/>
      <c r="F3" s="107"/>
      <c r="G3" s="201"/>
      <c r="H3" s="202"/>
    </row>
    <row r="4" spans="1:8" ht="15" customHeight="1" x14ac:dyDescent="0.2">
      <c r="A4" s="193" t="s">
        <v>2</v>
      </c>
      <c r="B4" s="203" t="s">
        <v>3</v>
      </c>
      <c r="C4" s="204" t="s">
        <v>4</v>
      </c>
      <c r="D4" s="205" t="s">
        <v>5</v>
      </c>
      <c r="E4" s="206" t="s">
        <v>6</v>
      </c>
      <c r="F4" s="206" t="s">
        <v>7</v>
      </c>
      <c r="G4" s="207" t="s">
        <v>8</v>
      </c>
      <c r="H4" s="206" t="s">
        <v>9</v>
      </c>
    </row>
    <row r="5" spans="1:8" ht="15.75" customHeight="1" thickBot="1" x14ac:dyDescent="0.25">
      <c r="A5" s="193"/>
      <c r="B5" s="208"/>
      <c r="C5" s="209"/>
      <c r="D5" s="210" t="s">
        <v>10</v>
      </c>
      <c r="E5" s="211"/>
      <c r="F5" s="212" t="s">
        <v>11</v>
      </c>
      <c r="G5" s="213"/>
      <c r="H5" s="214"/>
    </row>
    <row r="6" spans="1:8" ht="36" customHeight="1" thickTop="1" x14ac:dyDescent="0.2">
      <c r="A6" s="193"/>
      <c r="B6" s="20" t="s">
        <v>12</v>
      </c>
      <c r="C6" s="21" t="s">
        <v>13</v>
      </c>
      <c r="D6" s="22"/>
      <c r="E6" s="22"/>
      <c r="F6" s="23"/>
      <c r="G6" s="35"/>
      <c r="H6" s="24"/>
    </row>
    <row r="7" spans="1:8" s="2" customFormat="1" ht="36" customHeight="1" x14ac:dyDescent="0.2">
      <c r="A7" s="193"/>
      <c r="B7" s="25" t="s">
        <v>14</v>
      </c>
      <c r="C7" s="276" t="s">
        <v>15</v>
      </c>
      <c r="D7" s="277"/>
      <c r="E7" s="277"/>
      <c r="F7" s="278"/>
      <c r="G7" s="26"/>
      <c r="H7" s="26" t="s">
        <v>16</v>
      </c>
    </row>
    <row r="8" spans="1:8" ht="36" customHeight="1" x14ac:dyDescent="0.2">
      <c r="A8" s="193"/>
      <c r="B8" s="27"/>
      <c r="C8" s="28" t="s">
        <v>17</v>
      </c>
      <c r="D8" s="29"/>
      <c r="E8" s="30" t="s">
        <v>16</v>
      </c>
      <c r="F8" s="30" t="s">
        <v>16</v>
      </c>
      <c r="G8" s="35"/>
      <c r="H8" s="32"/>
    </row>
    <row r="9" spans="1:8" ht="36" customHeight="1" x14ac:dyDescent="0.2">
      <c r="A9" s="193" t="s">
        <v>18</v>
      </c>
      <c r="B9" s="9" t="s">
        <v>19</v>
      </c>
      <c r="C9" s="10" t="s">
        <v>20</v>
      </c>
      <c r="D9" s="12" t="s">
        <v>21</v>
      </c>
      <c r="E9" s="11" t="s">
        <v>22</v>
      </c>
      <c r="F9" s="33">
        <v>20</v>
      </c>
      <c r="G9" s="137"/>
      <c r="H9" s="34">
        <f>ROUND(G9*F9,2)</f>
        <v>0</v>
      </c>
    </row>
    <row r="10" spans="1:8" ht="36" customHeight="1" x14ac:dyDescent="0.2">
      <c r="A10" s="193" t="s">
        <v>23</v>
      </c>
      <c r="B10" s="9" t="s">
        <v>24</v>
      </c>
      <c r="C10" s="10" t="s">
        <v>25</v>
      </c>
      <c r="D10" s="12" t="s">
        <v>21</v>
      </c>
      <c r="E10" s="11" t="s">
        <v>27</v>
      </c>
      <c r="F10" s="33">
        <v>130</v>
      </c>
      <c r="G10" s="137"/>
      <c r="H10" s="34">
        <f>ROUND(G10*F10,2)</f>
        <v>0</v>
      </c>
    </row>
    <row r="11" spans="1:8" ht="36" customHeight="1" x14ac:dyDescent="0.2">
      <c r="A11" s="193" t="s">
        <v>28</v>
      </c>
      <c r="B11" s="9" t="s">
        <v>685</v>
      </c>
      <c r="C11" s="10" t="s">
        <v>30</v>
      </c>
      <c r="D11" s="12" t="s">
        <v>21</v>
      </c>
      <c r="E11" s="11"/>
      <c r="F11" s="33"/>
      <c r="G11" s="35"/>
      <c r="H11" s="34"/>
    </row>
    <row r="12" spans="1:8" ht="36" customHeight="1" x14ac:dyDescent="0.2">
      <c r="A12" s="193" t="s">
        <v>31</v>
      </c>
      <c r="B12" s="36" t="s">
        <v>32</v>
      </c>
      <c r="C12" s="10" t="s">
        <v>33</v>
      </c>
      <c r="D12" s="12" t="s">
        <v>16</v>
      </c>
      <c r="E12" s="11" t="s">
        <v>22</v>
      </c>
      <c r="F12" s="33">
        <v>20</v>
      </c>
      <c r="G12" s="137"/>
      <c r="H12" s="34">
        <f>ROUND(G12*F12,2)</f>
        <v>0</v>
      </c>
    </row>
    <row r="13" spans="1:8" ht="36" customHeight="1" x14ac:dyDescent="0.2">
      <c r="A13" s="193" t="s">
        <v>34</v>
      </c>
      <c r="B13" s="9" t="s">
        <v>29</v>
      </c>
      <c r="C13" s="10" t="s">
        <v>36</v>
      </c>
      <c r="D13" s="12" t="s">
        <v>21</v>
      </c>
      <c r="E13" s="11" t="s">
        <v>27</v>
      </c>
      <c r="F13" s="33">
        <v>2345</v>
      </c>
      <c r="G13" s="137"/>
      <c r="H13" s="34">
        <f>ROUND(G13*F13,2)</f>
        <v>0</v>
      </c>
    </row>
    <row r="14" spans="1:8" ht="36" customHeight="1" x14ac:dyDescent="0.2">
      <c r="A14" s="193" t="s">
        <v>37</v>
      </c>
      <c r="B14" s="9" t="s">
        <v>35</v>
      </c>
      <c r="C14" s="10" t="s">
        <v>39</v>
      </c>
      <c r="D14" s="12" t="s">
        <v>40</v>
      </c>
      <c r="E14" s="11"/>
      <c r="F14" s="33"/>
      <c r="G14" s="34"/>
      <c r="H14" s="34"/>
    </row>
    <row r="15" spans="1:8" ht="36" customHeight="1" x14ac:dyDescent="0.2">
      <c r="A15" s="193" t="s">
        <v>41</v>
      </c>
      <c r="B15" s="36" t="s">
        <v>32</v>
      </c>
      <c r="C15" s="10" t="s">
        <v>42</v>
      </c>
      <c r="D15" s="12" t="s">
        <v>16</v>
      </c>
      <c r="E15" s="11" t="s">
        <v>27</v>
      </c>
      <c r="F15" s="33">
        <v>120</v>
      </c>
      <c r="G15" s="137"/>
      <c r="H15" s="34">
        <f>ROUND(G15*F15,2)</f>
        <v>0</v>
      </c>
    </row>
    <row r="16" spans="1:8" ht="36" customHeight="1" x14ac:dyDescent="0.2">
      <c r="A16" s="193" t="s">
        <v>43</v>
      </c>
      <c r="B16" s="9" t="s">
        <v>38</v>
      </c>
      <c r="C16" s="10" t="s">
        <v>45</v>
      </c>
      <c r="D16" s="12" t="s">
        <v>46</v>
      </c>
      <c r="E16" s="11"/>
      <c r="F16" s="33"/>
      <c r="G16" s="35"/>
      <c r="H16" s="34"/>
    </row>
    <row r="17" spans="1:12" s="2" customFormat="1" ht="36" customHeight="1" x14ac:dyDescent="0.2">
      <c r="A17" s="193" t="s">
        <v>47</v>
      </c>
      <c r="B17" s="36" t="s">
        <v>32</v>
      </c>
      <c r="C17" s="10" t="s">
        <v>48</v>
      </c>
      <c r="D17" s="12" t="s">
        <v>16</v>
      </c>
      <c r="E17" s="11" t="s">
        <v>27</v>
      </c>
      <c r="F17" s="33">
        <v>120</v>
      </c>
      <c r="G17" s="137"/>
      <c r="H17" s="34">
        <f>ROUND(G17*F17,2)</f>
        <v>0</v>
      </c>
    </row>
    <row r="18" spans="1:12" ht="36" customHeight="1" x14ac:dyDescent="0.2">
      <c r="A18" s="193" t="s">
        <v>49</v>
      </c>
      <c r="B18" s="9" t="s">
        <v>44</v>
      </c>
      <c r="C18" s="10" t="s">
        <v>51</v>
      </c>
      <c r="D18" s="12" t="s">
        <v>52</v>
      </c>
      <c r="E18" s="11"/>
      <c r="F18" s="33"/>
      <c r="G18" s="35"/>
      <c r="H18" s="34"/>
    </row>
    <row r="19" spans="1:12" ht="36" customHeight="1" x14ac:dyDescent="0.2">
      <c r="A19" s="193" t="s">
        <v>53</v>
      </c>
      <c r="B19" s="36" t="s">
        <v>32</v>
      </c>
      <c r="C19" s="10" t="s">
        <v>54</v>
      </c>
      <c r="D19" s="12" t="s">
        <v>16</v>
      </c>
      <c r="E19" s="11" t="s">
        <v>55</v>
      </c>
      <c r="F19" s="33">
        <v>5</v>
      </c>
      <c r="G19" s="137"/>
      <c r="H19" s="34">
        <f>ROUND(G19*F19,2)</f>
        <v>0</v>
      </c>
    </row>
    <row r="20" spans="1:12" ht="36" customHeight="1" x14ac:dyDescent="0.2">
      <c r="A20" s="193"/>
      <c r="B20" s="27"/>
      <c r="C20" s="37" t="s">
        <v>56</v>
      </c>
      <c r="D20" s="29"/>
      <c r="E20" s="38"/>
      <c r="F20" s="29"/>
      <c r="G20" s="31"/>
      <c r="H20" s="32"/>
    </row>
    <row r="21" spans="1:12" ht="36" customHeight="1" x14ac:dyDescent="0.2">
      <c r="A21" s="193" t="s">
        <v>57</v>
      </c>
      <c r="B21" s="9" t="s">
        <v>50</v>
      </c>
      <c r="C21" s="10" t="s">
        <v>59</v>
      </c>
      <c r="D21" s="12" t="s">
        <v>21</v>
      </c>
      <c r="E21" s="11"/>
      <c r="F21" s="33"/>
      <c r="G21" s="35"/>
      <c r="H21" s="34"/>
    </row>
    <row r="22" spans="1:12" ht="36" customHeight="1" x14ac:dyDescent="0.2">
      <c r="A22" s="193" t="s">
        <v>60</v>
      </c>
      <c r="B22" s="36" t="s">
        <v>32</v>
      </c>
      <c r="C22" s="10" t="s">
        <v>61</v>
      </c>
      <c r="D22" s="12" t="s">
        <v>16</v>
      </c>
      <c r="E22" s="11" t="s">
        <v>27</v>
      </c>
      <c r="F22" s="33">
        <v>175</v>
      </c>
      <c r="G22" s="137"/>
      <c r="H22" s="34">
        <f>ROUND(G22*F22,2)</f>
        <v>0</v>
      </c>
    </row>
    <row r="23" spans="1:12" ht="36" customHeight="1" x14ac:dyDescent="0.2">
      <c r="A23" s="193" t="s">
        <v>62</v>
      </c>
      <c r="B23" s="9" t="s">
        <v>58</v>
      </c>
      <c r="C23" s="10" t="s">
        <v>64</v>
      </c>
      <c r="D23" s="12" t="s">
        <v>65</v>
      </c>
      <c r="E23" s="11"/>
      <c r="F23" s="33"/>
      <c r="G23" s="35"/>
      <c r="H23" s="34"/>
    </row>
    <row r="24" spans="1:12" ht="36" customHeight="1" x14ac:dyDescent="0.2">
      <c r="A24" s="193" t="s">
        <v>66</v>
      </c>
      <c r="B24" s="36" t="s">
        <v>32</v>
      </c>
      <c r="C24" s="10" t="s">
        <v>67</v>
      </c>
      <c r="D24" s="12" t="s">
        <v>16</v>
      </c>
      <c r="E24" s="11" t="s">
        <v>27</v>
      </c>
      <c r="F24" s="33">
        <v>11</v>
      </c>
      <c r="G24" s="137"/>
      <c r="H24" s="34">
        <f t="shared" ref="H24:H27" si="0">ROUND(G24*F24,2)</f>
        <v>0</v>
      </c>
    </row>
    <row r="25" spans="1:12" ht="36" customHeight="1" x14ac:dyDescent="0.2">
      <c r="A25" s="193" t="s">
        <v>68</v>
      </c>
      <c r="B25" s="9" t="s">
        <v>63</v>
      </c>
      <c r="C25" s="10" t="s">
        <v>70</v>
      </c>
      <c r="D25" s="12" t="s">
        <v>71</v>
      </c>
      <c r="E25" s="11"/>
      <c r="F25" s="33"/>
      <c r="G25" s="35"/>
      <c r="H25" s="34"/>
    </row>
    <row r="26" spans="1:12" s="2" customFormat="1" ht="36" customHeight="1" x14ac:dyDescent="0.2">
      <c r="A26" s="193" t="s">
        <v>72</v>
      </c>
      <c r="B26" s="36" t="s">
        <v>32</v>
      </c>
      <c r="C26" s="10" t="s">
        <v>608</v>
      </c>
      <c r="D26" s="12" t="s">
        <v>73</v>
      </c>
      <c r="E26" s="11" t="s">
        <v>27</v>
      </c>
      <c r="F26" s="33">
        <v>825</v>
      </c>
      <c r="G26" s="137"/>
      <c r="H26" s="34">
        <f t="shared" si="0"/>
        <v>0</v>
      </c>
    </row>
    <row r="27" spans="1:12" s="2" customFormat="1" ht="36" customHeight="1" x14ac:dyDescent="0.2">
      <c r="A27" s="215" t="s">
        <v>1059</v>
      </c>
      <c r="B27" s="216" t="s">
        <v>69</v>
      </c>
      <c r="C27" s="217" t="s">
        <v>1061</v>
      </c>
      <c r="D27" s="218" t="s">
        <v>1060</v>
      </c>
      <c r="E27" s="219" t="s">
        <v>27</v>
      </c>
      <c r="F27" s="220">
        <v>45</v>
      </c>
      <c r="G27" s="221"/>
      <c r="H27" s="222">
        <f t="shared" si="0"/>
        <v>0</v>
      </c>
      <c r="I27" s="1"/>
      <c r="J27" s="1"/>
      <c r="K27" s="1"/>
      <c r="L27" s="1"/>
    </row>
    <row r="28" spans="1:12" ht="36" customHeight="1" x14ac:dyDescent="0.2">
      <c r="A28" s="193" t="s">
        <v>74</v>
      </c>
      <c r="B28" s="9" t="s">
        <v>75</v>
      </c>
      <c r="C28" s="10" t="s">
        <v>76</v>
      </c>
      <c r="D28" s="12" t="s">
        <v>71</v>
      </c>
      <c r="E28" s="11"/>
      <c r="F28" s="33"/>
      <c r="G28" s="35"/>
      <c r="H28" s="34"/>
    </row>
    <row r="29" spans="1:12" ht="36" customHeight="1" x14ac:dyDescent="0.2">
      <c r="A29" s="193" t="s">
        <v>77</v>
      </c>
      <c r="B29" s="36" t="s">
        <v>32</v>
      </c>
      <c r="C29" s="10" t="s">
        <v>78</v>
      </c>
      <c r="D29" s="12" t="s">
        <v>73</v>
      </c>
      <c r="E29" s="11"/>
      <c r="F29" s="33"/>
      <c r="G29" s="35"/>
      <c r="H29" s="34"/>
    </row>
    <row r="30" spans="1:12" ht="36" customHeight="1" x14ac:dyDescent="0.2">
      <c r="A30" s="193" t="s">
        <v>79</v>
      </c>
      <c r="B30" s="39" t="s">
        <v>80</v>
      </c>
      <c r="C30" s="10" t="s">
        <v>81</v>
      </c>
      <c r="D30" s="12"/>
      <c r="E30" s="11" t="s">
        <v>27</v>
      </c>
      <c r="F30" s="33">
        <v>40</v>
      </c>
      <c r="G30" s="137"/>
      <c r="H30" s="34">
        <f>ROUND(G30*F30,2)</f>
        <v>0</v>
      </c>
    </row>
    <row r="31" spans="1:12" ht="36" customHeight="1" x14ac:dyDescent="0.2">
      <c r="A31" s="193" t="s">
        <v>82</v>
      </c>
      <c r="B31" s="39" t="s">
        <v>83</v>
      </c>
      <c r="C31" s="10" t="s">
        <v>84</v>
      </c>
      <c r="D31" s="12"/>
      <c r="E31" s="11" t="s">
        <v>27</v>
      </c>
      <c r="F31" s="33">
        <v>155</v>
      </c>
      <c r="G31" s="137"/>
      <c r="H31" s="34">
        <f>ROUND(G31*F31,2)</f>
        <v>0</v>
      </c>
    </row>
    <row r="32" spans="1:12" ht="36" customHeight="1" x14ac:dyDescent="0.2">
      <c r="A32" s="193" t="s">
        <v>85</v>
      </c>
      <c r="B32" s="39" t="s">
        <v>86</v>
      </c>
      <c r="C32" s="10" t="s">
        <v>87</v>
      </c>
      <c r="D32" s="12" t="s">
        <v>16</v>
      </c>
      <c r="E32" s="11" t="s">
        <v>27</v>
      </c>
      <c r="F32" s="33">
        <v>30</v>
      </c>
      <c r="G32" s="137"/>
      <c r="H32" s="34">
        <f>ROUND(G32*F32,2)</f>
        <v>0</v>
      </c>
    </row>
    <row r="33" spans="1:8" ht="36" customHeight="1" x14ac:dyDescent="0.2">
      <c r="A33" s="193" t="s">
        <v>88</v>
      </c>
      <c r="B33" s="9" t="s">
        <v>89</v>
      </c>
      <c r="C33" s="10" t="s">
        <v>90</v>
      </c>
      <c r="D33" s="12" t="s">
        <v>91</v>
      </c>
      <c r="E33" s="11"/>
      <c r="F33" s="33"/>
      <c r="G33" s="35"/>
      <c r="H33" s="34"/>
    </row>
    <row r="34" spans="1:8" ht="36" customHeight="1" x14ac:dyDescent="0.2">
      <c r="A34" s="193" t="s">
        <v>92</v>
      </c>
      <c r="B34" s="36" t="s">
        <v>32</v>
      </c>
      <c r="C34" s="10" t="s">
        <v>93</v>
      </c>
      <c r="D34" s="12"/>
      <c r="E34" s="11" t="s">
        <v>94</v>
      </c>
      <c r="F34" s="33">
        <v>38</v>
      </c>
      <c r="G34" s="137"/>
      <c r="H34" s="34">
        <f t="shared" ref="H34:H35" si="1">ROUND(G34*F34,2)</f>
        <v>0</v>
      </c>
    </row>
    <row r="35" spans="1:8" ht="36" customHeight="1" x14ac:dyDescent="0.2">
      <c r="A35" s="193" t="s">
        <v>95</v>
      </c>
      <c r="B35" s="36" t="s">
        <v>96</v>
      </c>
      <c r="C35" s="10" t="s">
        <v>97</v>
      </c>
      <c r="D35" s="12" t="s">
        <v>16</v>
      </c>
      <c r="E35" s="11" t="s">
        <v>94</v>
      </c>
      <c r="F35" s="33">
        <v>9</v>
      </c>
      <c r="G35" s="137"/>
      <c r="H35" s="34">
        <f t="shared" si="1"/>
        <v>0</v>
      </c>
    </row>
    <row r="36" spans="1:8" s="2" customFormat="1" ht="36" customHeight="1" x14ac:dyDescent="0.2">
      <c r="A36" s="193" t="s">
        <v>98</v>
      </c>
      <c r="B36" s="9" t="s">
        <v>99</v>
      </c>
      <c r="C36" s="10" t="s">
        <v>100</v>
      </c>
      <c r="D36" s="12" t="s">
        <v>91</v>
      </c>
      <c r="E36" s="11"/>
      <c r="F36" s="33"/>
      <c r="G36" s="35"/>
      <c r="H36" s="34"/>
    </row>
    <row r="37" spans="1:8" s="2" customFormat="1" ht="45" x14ac:dyDescent="0.2">
      <c r="A37" s="193" t="s">
        <v>101</v>
      </c>
      <c r="B37" s="36" t="s">
        <v>32</v>
      </c>
      <c r="C37" s="10" t="s">
        <v>102</v>
      </c>
      <c r="D37" s="12" t="s">
        <v>695</v>
      </c>
      <c r="E37" s="11" t="s">
        <v>94</v>
      </c>
      <c r="F37" s="40">
        <v>54</v>
      </c>
      <c r="G37" s="137"/>
      <c r="H37" s="34">
        <f t="shared" ref="H37:H40" si="2">ROUND(G37*F37,2)</f>
        <v>0</v>
      </c>
    </row>
    <row r="38" spans="1:8" ht="45" x14ac:dyDescent="0.2">
      <c r="A38" s="193" t="s">
        <v>104</v>
      </c>
      <c r="B38" s="36" t="s">
        <v>96</v>
      </c>
      <c r="C38" s="10" t="s">
        <v>105</v>
      </c>
      <c r="D38" s="12" t="s">
        <v>106</v>
      </c>
      <c r="E38" s="11" t="s">
        <v>94</v>
      </c>
      <c r="F38" s="40">
        <v>9</v>
      </c>
      <c r="G38" s="137"/>
      <c r="H38" s="34">
        <f t="shared" si="2"/>
        <v>0</v>
      </c>
    </row>
    <row r="39" spans="1:8" ht="45" x14ac:dyDescent="0.2">
      <c r="A39" s="193" t="s">
        <v>107</v>
      </c>
      <c r="B39" s="36" t="s">
        <v>108</v>
      </c>
      <c r="C39" s="10" t="s">
        <v>109</v>
      </c>
      <c r="D39" s="12" t="s">
        <v>106</v>
      </c>
      <c r="E39" s="11" t="s">
        <v>94</v>
      </c>
      <c r="F39" s="40">
        <v>14</v>
      </c>
      <c r="G39" s="137"/>
      <c r="H39" s="34">
        <f t="shared" si="2"/>
        <v>0</v>
      </c>
    </row>
    <row r="40" spans="1:8" ht="36" customHeight="1" x14ac:dyDescent="0.2">
      <c r="A40" s="193" t="s">
        <v>110</v>
      </c>
      <c r="B40" s="36" t="s">
        <v>111</v>
      </c>
      <c r="C40" s="10" t="s">
        <v>112</v>
      </c>
      <c r="D40" s="12" t="s">
        <v>696</v>
      </c>
      <c r="E40" s="11" t="s">
        <v>94</v>
      </c>
      <c r="F40" s="33">
        <v>10</v>
      </c>
      <c r="G40" s="137"/>
      <c r="H40" s="34">
        <f t="shared" si="2"/>
        <v>0</v>
      </c>
    </row>
    <row r="41" spans="1:8" s="2" customFormat="1" ht="36" customHeight="1" x14ac:dyDescent="0.2">
      <c r="A41" s="193" t="s">
        <v>113</v>
      </c>
      <c r="B41" s="9" t="s">
        <v>114</v>
      </c>
      <c r="C41" s="10" t="s">
        <v>115</v>
      </c>
      <c r="D41" s="12" t="s">
        <v>91</v>
      </c>
      <c r="E41" s="11"/>
      <c r="F41" s="33"/>
      <c r="G41" s="35"/>
      <c r="H41" s="34"/>
    </row>
    <row r="42" spans="1:8" s="2" customFormat="1" ht="45" x14ac:dyDescent="0.2">
      <c r="A42" s="193" t="s">
        <v>116</v>
      </c>
      <c r="B42" s="36" t="s">
        <v>32</v>
      </c>
      <c r="C42" s="10" t="s">
        <v>117</v>
      </c>
      <c r="D42" s="12" t="s">
        <v>106</v>
      </c>
      <c r="E42" s="11"/>
      <c r="F42" s="40"/>
      <c r="G42" s="35"/>
      <c r="H42" s="34"/>
    </row>
    <row r="43" spans="1:8" ht="36" customHeight="1" x14ac:dyDescent="0.2">
      <c r="A43" s="193" t="s">
        <v>118</v>
      </c>
      <c r="B43" s="39" t="s">
        <v>80</v>
      </c>
      <c r="C43" s="10" t="s">
        <v>119</v>
      </c>
      <c r="D43" s="12"/>
      <c r="E43" s="11" t="s">
        <v>94</v>
      </c>
      <c r="F43" s="40">
        <v>61</v>
      </c>
      <c r="G43" s="137"/>
      <c r="H43" s="34">
        <f t="shared" ref="H43:H44" si="3">ROUND(G43*F43,2)</f>
        <v>0</v>
      </c>
    </row>
    <row r="44" spans="1:8" s="2" customFormat="1" ht="36" customHeight="1" x14ac:dyDescent="0.2">
      <c r="A44" s="193" t="s">
        <v>120</v>
      </c>
      <c r="B44" s="39" t="s">
        <v>83</v>
      </c>
      <c r="C44" s="10" t="s">
        <v>121</v>
      </c>
      <c r="D44" s="12"/>
      <c r="E44" s="11" t="s">
        <v>94</v>
      </c>
      <c r="F44" s="40">
        <v>555</v>
      </c>
      <c r="G44" s="137"/>
      <c r="H44" s="34">
        <f t="shared" si="3"/>
        <v>0</v>
      </c>
    </row>
    <row r="45" spans="1:8" ht="36" customHeight="1" x14ac:dyDescent="0.2">
      <c r="A45" s="193" t="s">
        <v>122</v>
      </c>
      <c r="B45" s="39" t="s">
        <v>123</v>
      </c>
      <c r="C45" s="10" t="s">
        <v>124</v>
      </c>
      <c r="D45" s="12" t="s">
        <v>16</v>
      </c>
      <c r="E45" s="11" t="s">
        <v>94</v>
      </c>
      <c r="F45" s="33">
        <v>385</v>
      </c>
      <c r="G45" s="137"/>
      <c r="H45" s="34">
        <f>ROUND(G45*F45,2)</f>
        <v>0</v>
      </c>
    </row>
    <row r="46" spans="1:8" ht="45" x14ac:dyDescent="0.2">
      <c r="A46" s="193"/>
      <c r="B46" s="36" t="s">
        <v>96</v>
      </c>
      <c r="C46" s="10" t="s">
        <v>125</v>
      </c>
      <c r="D46" s="12"/>
      <c r="E46" s="11" t="s">
        <v>94</v>
      </c>
      <c r="F46" s="33">
        <v>20</v>
      </c>
      <c r="G46" s="137"/>
      <c r="H46" s="34">
        <f>ROUND(G46*F46,2)</f>
        <v>0</v>
      </c>
    </row>
    <row r="47" spans="1:8" ht="36" customHeight="1" x14ac:dyDescent="0.2">
      <c r="A47" s="193"/>
      <c r="B47" s="9" t="s">
        <v>127</v>
      </c>
      <c r="C47" s="10" t="s">
        <v>720</v>
      </c>
      <c r="D47" s="12" t="s">
        <v>286</v>
      </c>
      <c r="E47" s="11" t="s">
        <v>722</v>
      </c>
      <c r="F47" s="33">
        <v>1400</v>
      </c>
      <c r="G47" s="137"/>
      <c r="H47" s="34">
        <f>ROUND(G47*F47,2)</f>
        <v>0</v>
      </c>
    </row>
    <row r="48" spans="1:8" ht="36" customHeight="1" x14ac:dyDescent="0.2">
      <c r="A48" s="193"/>
      <c r="B48" s="9" t="s">
        <v>139</v>
      </c>
      <c r="C48" s="10" t="s">
        <v>721</v>
      </c>
      <c r="D48" s="12" t="s">
        <v>286</v>
      </c>
      <c r="E48" s="11" t="s">
        <v>722</v>
      </c>
      <c r="F48" s="33">
        <v>2300</v>
      </c>
      <c r="G48" s="137"/>
      <c r="H48" s="34">
        <f>ROUND(G48*F48,2)</f>
        <v>0</v>
      </c>
    </row>
    <row r="49" spans="1:8" ht="36" customHeight="1" x14ac:dyDescent="0.2">
      <c r="A49" s="193" t="s">
        <v>126</v>
      </c>
      <c r="B49" s="9" t="s">
        <v>145</v>
      </c>
      <c r="C49" s="10" t="s">
        <v>128</v>
      </c>
      <c r="D49" s="12" t="s">
        <v>773</v>
      </c>
      <c r="E49" s="11"/>
      <c r="F49" s="33"/>
      <c r="G49" s="34"/>
      <c r="H49" s="34"/>
    </row>
    <row r="50" spans="1:8" ht="36" customHeight="1" x14ac:dyDescent="0.2">
      <c r="A50" s="193" t="s">
        <v>129</v>
      </c>
      <c r="B50" s="36" t="s">
        <v>32</v>
      </c>
      <c r="C50" s="10" t="s">
        <v>130</v>
      </c>
      <c r="D50" s="12"/>
      <c r="E50" s="11"/>
      <c r="F50" s="33"/>
      <c r="G50" s="34"/>
      <c r="H50" s="34"/>
    </row>
    <row r="51" spans="1:8" ht="36" customHeight="1" x14ac:dyDescent="0.2">
      <c r="A51" s="193" t="s">
        <v>131</v>
      </c>
      <c r="B51" s="39" t="s">
        <v>80</v>
      </c>
      <c r="C51" s="10" t="s">
        <v>132</v>
      </c>
      <c r="D51" s="12"/>
      <c r="E51" s="11" t="s">
        <v>55</v>
      </c>
      <c r="F51" s="33">
        <v>1415</v>
      </c>
      <c r="G51" s="137"/>
      <c r="H51" s="34">
        <f>ROUND(G51*F51,2)</f>
        <v>0</v>
      </c>
    </row>
    <row r="52" spans="1:8" ht="36" customHeight="1" x14ac:dyDescent="0.2">
      <c r="A52" s="193" t="s">
        <v>133</v>
      </c>
      <c r="B52" s="36" t="s">
        <v>96</v>
      </c>
      <c r="C52" s="10" t="s">
        <v>134</v>
      </c>
      <c r="D52" s="12"/>
      <c r="E52" s="11"/>
      <c r="F52" s="33"/>
      <c r="G52" s="34"/>
      <c r="H52" s="34"/>
    </row>
    <row r="53" spans="1:8" ht="36" customHeight="1" x14ac:dyDescent="0.2">
      <c r="A53" s="193" t="s">
        <v>135</v>
      </c>
      <c r="B53" s="39" t="s">
        <v>80</v>
      </c>
      <c r="C53" s="10" t="s">
        <v>132</v>
      </c>
      <c r="D53" s="12"/>
      <c r="E53" s="11" t="s">
        <v>55</v>
      </c>
      <c r="F53" s="33">
        <v>125</v>
      </c>
      <c r="G53" s="137"/>
      <c r="H53" s="34">
        <f t="shared" ref="H53:H54" si="4">ROUND(G53*F53,2)</f>
        <v>0</v>
      </c>
    </row>
    <row r="54" spans="1:8" ht="36" customHeight="1" x14ac:dyDescent="0.2">
      <c r="A54" s="193" t="s">
        <v>136</v>
      </c>
      <c r="B54" s="39" t="s">
        <v>83</v>
      </c>
      <c r="C54" s="10" t="s">
        <v>137</v>
      </c>
      <c r="D54" s="12"/>
      <c r="E54" s="11" t="s">
        <v>55</v>
      </c>
      <c r="F54" s="33">
        <v>40</v>
      </c>
      <c r="G54" s="137"/>
      <c r="H54" s="34">
        <f t="shared" si="4"/>
        <v>0</v>
      </c>
    </row>
    <row r="55" spans="1:8" ht="36" customHeight="1" x14ac:dyDescent="0.2">
      <c r="A55" s="193" t="s">
        <v>138</v>
      </c>
      <c r="B55" s="9" t="s">
        <v>151</v>
      </c>
      <c r="C55" s="10" t="s">
        <v>140</v>
      </c>
      <c r="D55" s="12" t="s">
        <v>141</v>
      </c>
      <c r="E55" s="11"/>
      <c r="F55" s="33"/>
      <c r="G55" s="35"/>
      <c r="H55" s="34"/>
    </row>
    <row r="56" spans="1:8" ht="36" customHeight="1" x14ac:dyDescent="0.2">
      <c r="A56" s="193" t="s">
        <v>142</v>
      </c>
      <c r="B56" s="36" t="s">
        <v>32</v>
      </c>
      <c r="C56" s="10" t="s">
        <v>143</v>
      </c>
      <c r="D56" s="12" t="s">
        <v>16</v>
      </c>
      <c r="E56" s="11" t="s">
        <v>27</v>
      </c>
      <c r="F56" s="33">
        <v>8870</v>
      </c>
      <c r="G56" s="137"/>
      <c r="H56" s="34">
        <f t="shared" ref="H56:H57" si="5">ROUND(G56*F56,2)</f>
        <v>0</v>
      </c>
    </row>
    <row r="57" spans="1:8" ht="36" customHeight="1" x14ac:dyDescent="0.2">
      <c r="A57" s="193" t="s">
        <v>150</v>
      </c>
      <c r="B57" s="9" t="s">
        <v>156</v>
      </c>
      <c r="C57" s="10" t="s">
        <v>152</v>
      </c>
      <c r="D57" s="12" t="s">
        <v>153</v>
      </c>
      <c r="E57" s="11" t="s">
        <v>154</v>
      </c>
      <c r="F57" s="40">
        <v>12</v>
      </c>
      <c r="G57" s="137"/>
      <c r="H57" s="34">
        <f t="shared" si="5"/>
        <v>0</v>
      </c>
    </row>
    <row r="58" spans="1:8" ht="36" customHeight="1" x14ac:dyDescent="0.2">
      <c r="A58" s="193"/>
      <c r="B58" s="41"/>
      <c r="C58" s="37" t="s">
        <v>155</v>
      </c>
      <c r="D58" s="29"/>
      <c r="E58" s="30"/>
      <c r="F58" s="30"/>
      <c r="G58" s="31"/>
      <c r="H58" s="32"/>
    </row>
    <row r="59" spans="1:8" ht="36" customHeight="1" x14ac:dyDescent="0.2">
      <c r="A59" s="193"/>
      <c r="B59" s="9" t="s">
        <v>159</v>
      </c>
      <c r="C59" s="10" t="s">
        <v>725</v>
      </c>
      <c r="D59" s="12" t="s">
        <v>774</v>
      </c>
      <c r="E59" s="11" t="s">
        <v>154</v>
      </c>
      <c r="F59" s="33">
        <v>4</v>
      </c>
      <c r="G59" s="137"/>
      <c r="H59" s="34">
        <f t="shared" ref="H59" si="6">ROUND(G59*F59,2)</f>
        <v>0</v>
      </c>
    </row>
    <row r="60" spans="1:8" ht="36" customHeight="1" x14ac:dyDescent="0.2">
      <c r="A60" s="193"/>
      <c r="B60" s="41"/>
      <c r="C60" s="37" t="s">
        <v>157</v>
      </c>
      <c r="D60" s="29"/>
      <c r="E60" s="42"/>
      <c r="F60" s="30"/>
      <c r="G60" s="31"/>
      <c r="H60" s="32"/>
    </row>
    <row r="61" spans="1:8" ht="36" customHeight="1" x14ac:dyDescent="0.2">
      <c r="A61" s="193" t="s">
        <v>158</v>
      </c>
      <c r="B61" s="9" t="s">
        <v>164</v>
      </c>
      <c r="C61" s="10" t="s">
        <v>160</v>
      </c>
      <c r="D61" s="12" t="s">
        <v>161</v>
      </c>
      <c r="E61" s="11" t="s">
        <v>94</v>
      </c>
      <c r="F61" s="40">
        <v>445</v>
      </c>
      <c r="G61" s="137"/>
      <c r="H61" s="34">
        <f>ROUND(G61*F61,2)</f>
        <v>0</v>
      </c>
    </row>
    <row r="62" spans="1:8" ht="36" customHeight="1" x14ac:dyDescent="0.2">
      <c r="A62" s="193"/>
      <c r="B62" s="41"/>
      <c r="C62" s="37" t="s">
        <v>162</v>
      </c>
      <c r="D62" s="29"/>
      <c r="E62" s="42"/>
      <c r="F62" s="30"/>
      <c r="G62" s="31"/>
      <c r="H62" s="32"/>
    </row>
    <row r="63" spans="1:8" ht="36" customHeight="1" x14ac:dyDescent="0.2">
      <c r="A63" s="193" t="s">
        <v>163</v>
      </c>
      <c r="B63" s="9" t="s">
        <v>169</v>
      </c>
      <c r="C63" s="10" t="s">
        <v>165</v>
      </c>
      <c r="D63" s="12" t="s">
        <v>791</v>
      </c>
      <c r="E63" s="11"/>
      <c r="F63" s="40"/>
      <c r="G63" s="35"/>
      <c r="H63" s="43"/>
    </row>
    <row r="64" spans="1:8" ht="36" customHeight="1" x14ac:dyDescent="0.2">
      <c r="A64" s="193" t="s">
        <v>166</v>
      </c>
      <c r="B64" s="36" t="s">
        <v>32</v>
      </c>
      <c r="C64" s="10" t="s">
        <v>167</v>
      </c>
      <c r="D64" s="12"/>
      <c r="E64" s="11" t="s">
        <v>154</v>
      </c>
      <c r="F64" s="40">
        <v>4</v>
      </c>
      <c r="G64" s="137"/>
      <c r="H64" s="34">
        <f>ROUND(G64*F64,2)</f>
        <v>0</v>
      </c>
    </row>
    <row r="65" spans="1:8" ht="36" customHeight="1" x14ac:dyDescent="0.2">
      <c r="A65" s="193" t="s">
        <v>915</v>
      </c>
      <c r="B65" s="9" t="s">
        <v>689</v>
      </c>
      <c r="C65" s="10" t="s">
        <v>916</v>
      </c>
      <c r="D65" s="12" t="s">
        <v>871</v>
      </c>
      <c r="E65" s="11"/>
      <c r="F65" s="40"/>
      <c r="G65" s="35"/>
      <c r="H65" s="43"/>
    </row>
    <row r="66" spans="1:8" ht="36" customHeight="1" x14ac:dyDescent="0.2">
      <c r="A66" s="193" t="s">
        <v>918</v>
      </c>
      <c r="B66" s="36" t="s">
        <v>32</v>
      </c>
      <c r="C66" s="10" t="s">
        <v>919</v>
      </c>
      <c r="D66" s="12"/>
      <c r="E66" s="11" t="s">
        <v>154</v>
      </c>
      <c r="F66" s="40">
        <v>3</v>
      </c>
      <c r="G66" s="137"/>
      <c r="H66" s="34">
        <f>ROUND(G66*F66,2)</f>
        <v>0</v>
      </c>
    </row>
    <row r="67" spans="1:8" ht="36" customHeight="1" x14ac:dyDescent="0.2">
      <c r="A67" s="193" t="s">
        <v>168</v>
      </c>
      <c r="B67" s="9" t="s">
        <v>173</v>
      </c>
      <c r="C67" s="10" t="s">
        <v>170</v>
      </c>
      <c r="D67" s="12" t="s">
        <v>791</v>
      </c>
      <c r="E67" s="11"/>
      <c r="F67" s="40"/>
      <c r="G67" s="35"/>
      <c r="H67" s="43"/>
    </row>
    <row r="68" spans="1:8" ht="36" customHeight="1" x14ac:dyDescent="0.2">
      <c r="A68" s="193" t="s">
        <v>171</v>
      </c>
      <c r="B68" s="36" t="s">
        <v>32</v>
      </c>
      <c r="C68" s="10" t="s">
        <v>172</v>
      </c>
      <c r="D68" s="12"/>
      <c r="E68" s="11"/>
      <c r="F68" s="40"/>
      <c r="G68" s="35"/>
      <c r="H68" s="43"/>
    </row>
    <row r="69" spans="1:8" ht="36" customHeight="1" x14ac:dyDescent="0.2">
      <c r="A69" s="193" t="s">
        <v>899</v>
      </c>
      <c r="B69" s="39" t="s">
        <v>80</v>
      </c>
      <c r="C69" s="10" t="s">
        <v>903</v>
      </c>
      <c r="D69" s="12"/>
      <c r="E69" s="11" t="s">
        <v>94</v>
      </c>
      <c r="F69" s="40">
        <v>35</v>
      </c>
      <c r="G69" s="137"/>
      <c r="H69" s="34">
        <f>ROUND(G69*F69,2)</f>
        <v>0</v>
      </c>
    </row>
    <row r="70" spans="1:8" ht="36" customHeight="1" x14ac:dyDescent="0.2">
      <c r="A70" s="193" t="s">
        <v>1058</v>
      </c>
      <c r="B70" s="9" t="s">
        <v>174</v>
      </c>
      <c r="C70" s="223" t="s">
        <v>888</v>
      </c>
      <c r="D70" s="224" t="s">
        <v>175</v>
      </c>
      <c r="E70" s="11"/>
      <c r="F70" s="40"/>
      <c r="G70" s="35"/>
      <c r="H70" s="43"/>
    </row>
    <row r="71" spans="1:8" ht="36" customHeight="1" x14ac:dyDescent="0.2">
      <c r="A71" s="193" t="s">
        <v>872</v>
      </c>
      <c r="B71" s="36" t="s">
        <v>32</v>
      </c>
      <c r="C71" s="10" t="s">
        <v>896</v>
      </c>
      <c r="D71" s="12"/>
      <c r="E71" s="11" t="s">
        <v>94</v>
      </c>
      <c r="F71" s="57">
        <v>50</v>
      </c>
      <c r="G71" s="137"/>
      <c r="H71" s="34">
        <f t="shared" ref="H71:H72" si="7">ROUND(G71*F71,2)</f>
        <v>0</v>
      </c>
    </row>
    <row r="72" spans="1:8" ht="36" customHeight="1" x14ac:dyDescent="0.2">
      <c r="A72" s="193" t="s">
        <v>873</v>
      </c>
      <c r="B72" s="36" t="s">
        <v>96</v>
      </c>
      <c r="C72" s="10" t="s">
        <v>897</v>
      </c>
      <c r="D72" s="12"/>
      <c r="E72" s="11" t="s">
        <v>94</v>
      </c>
      <c r="F72" s="57">
        <v>28</v>
      </c>
      <c r="G72" s="137"/>
      <c r="H72" s="34">
        <f t="shared" si="7"/>
        <v>0</v>
      </c>
    </row>
    <row r="73" spans="1:8" ht="36" customHeight="1" x14ac:dyDescent="0.2">
      <c r="A73" s="193" t="s">
        <v>1058</v>
      </c>
      <c r="B73" s="9" t="s">
        <v>176</v>
      </c>
      <c r="C73" s="223" t="s">
        <v>889</v>
      </c>
      <c r="D73" s="224" t="s">
        <v>175</v>
      </c>
      <c r="E73" s="11"/>
      <c r="F73" s="40"/>
      <c r="G73" s="35"/>
      <c r="H73" s="43"/>
    </row>
    <row r="74" spans="1:8" ht="36" customHeight="1" x14ac:dyDescent="0.2">
      <c r="A74" s="193" t="s">
        <v>872</v>
      </c>
      <c r="B74" s="36" t="s">
        <v>32</v>
      </c>
      <c r="C74" s="10" t="s">
        <v>896</v>
      </c>
      <c r="D74" s="12"/>
      <c r="E74" s="11" t="s">
        <v>94</v>
      </c>
      <c r="F74" s="57">
        <v>50</v>
      </c>
      <c r="G74" s="137"/>
      <c r="H74" s="34">
        <f t="shared" ref="H74:H75" si="8">ROUND(G74*F74,2)</f>
        <v>0</v>
      </c>
    </row>
    <row r="75" spans="1:8" ht="36" customHeight="1" x14ac:dyDescent="0.2">
      <c r="A75" s="193" t="s">
        <v>873</v>
      </c>
      <c r="B75" s="36" t="s">
        <v>96</v>
      </c>
      <c r="C75" s="10" t="s">
        <v>897</v>
      </c>
      <c r="D75" s="12"/>
      <c r="E75" s="11" t="s">
        <v>94</v>
      </c>
      <c r="F75" s="57">
        <v>28</v>
      </c>
      <c r="G75" s="137"/>
      <c r="H75" s="34">
        <f t="shared" si="8"/>
        <v>0</v>
      </c>
    </row>
    <row r="76" spans="1:8" ht="36" customHeight="1" x14ac:dyDescent="0.2">
      <c r="A76" s="193" t="s">
        <v>177</v>
      </c>
      <c r="B76" s="9" t="s">
        <v>178</v>
      </c>
      <c r="C76" s="225" t="s">
        <v>179</v>
      </c>
      <c r="D76" s="224" t="s">
        <v>180</v>
      </c>
      <c r="E76" s="11"/>
      <c r="F76" s="40"/>
      <c r="G76" s="35"/>
      <c r="H76" s="43"/>
    </row>
    <row r="77" spans="1:8" ht="36" customHeight="1" x14ac:dyDescent="0.2">
      <c r="A77" s="193" t="s">
        <v>181</v>
      </c>
      <c r="B77" s="36" t="s">
        <v>32</v>
      </c>
      <c r="C77" s="223" t="s">
        <v>182</v>
      </c>
      <c r="D77" s="12"/>
      <c r="E77" s="11" t="s">
        <v>154</v>
      </c>
      <c r="F77" s="40">
        <v>1</v>
      </c>
      <c r="G77" s="137"/>
      <c r="H77" s="34">
        <f t="shared" ref="H77:H78" si="9">ROUND(G77*F77,2)</f>
        <v>0</v>
      </c>
    </row>
    <row r="78" spans="1:8" ht="36" customHeight="1" x14ac:dyDescent="0.2">
      <c r="A78" s="193" t="s">
        <v>183</v>
      </c>
      <c r="B78" s="36" t="s">
        <v>96</v>
      </c>
      <c r="C78" s="223" t="s">
        <v>184</v>
      </c>
      <c r="D78" s="12"/>
      <c r="E78" s="11" t="s">
        <v>154</v>
      </c>
      <c r="F78" s="40">
        <v>1</v>
      </c>
      <c r="G78" s="137"/>
      <c r="H78" s="34">
        <f t="shared" si="9"/>
        <v>0</v>
      </c>
    </row>
    <row r="79" spans="1:8" ht="36" customHeight="1" x14ac:dyDescent="0.2">
      <c r="A79" s="193" t="s">
        <v>185</v>
      </c>
      <c r="B79" s="9" t="s">
        <v>976</v>
      </c>
      <c r="C79" s="44" t="s">
        <v>186</v>
      </c>
      <c r="D79" s="12" t="s">
        <v>791</v>
      </c>
      <c r="E79" s="11"/>
      <c r="F79" s="40"/>
      <c r="G79" s="35"/>
      <c r="H79" s="43"/>
    </row>
    <row r="80" spans="1:8" ht="36" customHeight="1" x14ac:dyDescent="0.2">
      <c r="A80" s="193" t="s">
        <v>187</v>
      </c>
      <c r="B80" s="36" t="s">
        <v>32</v>
      </c>
      <c r="C80" s="44" t="s">
        <v>188</v>
      </c>
      <c r="D80" s="12"/>
      <c r="E80" s="11" t="s">
        <v>154</v>
      </c>
      <c r="F80" s="40">
        <v>3</v>
      </c>
      <c r="G80" s="137"/>
      <c r="H80" s="34">
        <f>ROUND(G80*F80,2)</f>
        <v>0</v>
      </c>
    </row>
    <row r="81" spans="1:8" ht="36" customHeight="1" x14ac:dyDescent="0.2">
      <c r="A81" s="193" t="s">
        <v>461</v>
      </c>
      <c r="B81" s="9" t="s">
        <v>190</v>
      </c>
      <c r="C81" s="44" t="s">
        <v>462</v>
      </c>
      <c r="D81" s="12" t="s">
        <v>871</v>
      </c>
      <c r="E81" s="11"/>
      <c r="F81" s="40"/>
      <c r="G81" s="35"/>
      <c r="H81" s="43"/>
    </row>
    <row r="82" spans="1:8" ht="36" customHeight="1" x14ac:dyDescent="0.2">
      <c r="A82" s="193" t="s">
        <v>463</v>
      </c>
      <c r="B82" s="36" t="s">
        <v>32</v>
      </c>
      <c r="C82" s="44" t="s">
        <v>464</v>
      </c>
      <c r="D82" s="12"/>
      <c r="E82" s="11" t="s">
        <v>154</v>
      </c>
      <c r="F82" s="40">
        <v>1</v>
      </c>
      <c r="G82" s="137"/>
      <c r="H82" s="34">
        <f>ROUND(G82*F82,2)</f>
        <v>0</v>
      </c>
    </row>
    <row r="83" spans="1:8" ht="36" customHeight="1" x14ac:dyDescent="0.2">
      <c r="A83" s="193" t="s">
        <v>189</v>
      </c>
      <c r="B83" s="9" t="s">
        <v>196</v>
      </c>
      <c r="C83" s="44" t="s">
        <v>191</v>
      </c>
      <c r="D83" s="12" t="s">
        <v>791</v>
      </c>
      <c r="E83" s="11"/>
      <c r="F83" s="40"/>
      <c r="G83" s="34"/>
      <c r="H83" s="34"/>
    </row>
    <row r="84" spans="1:8" ht="36" customHeight="1" x14ac:dyDescent="0.2">
      <c r="A84" s="193" t="s">
        <v>192</v>
      </c>
      <c r="B84" s="36" t="s">
        <v>32</v>
      </c>
      <c r="C84" s="44" t="s">
        <v>193</v>
      </c>
      <c r="D84" s="12"/>
      <c r="E84" s="11"/>
      <c r="F84" s="40"/>
      <c r="G84" s="35"/>
      <c r="H84" s="43"/>
    </row>
    <row r="85" spans="1:8" ht="36" customHeight="1" x14ac:dyDescent="0.2">
      <c r="A85" s="193" t="s">
        <v>870</v>
      </c>
      <c r="B85" s="39" t="s">
        <v>80</v>
      </c>
      <c r="C85" s="10" t="s">
        <v>890</v>
      </c>
      <c r="D85" s="12"/>
      <c r="E85" s="11" t="s">
        <v>154</v>
      </c>
      <c r="F85" s="40">
        <v>4</v>
      </c>
      <c r="G85" s="137"/>
      <c r="H85" s="34">
        <f t="shared" ref="H85:H88" si="10">ROUND(G85*F85,2)</f>
        <v>0</v>
      </c>
    </row>
    <row r="86" spans="1:8" ht="36" customHeight="1" x14ac:dyDescent="0.2">
      <c r="A86" s="193" t="s">
        <v>194</v>
      </c>
      <c r="B86" s="39" t="s">
        <v>83</v>
      </c>
      <c r="C86" s="10" t="s">
        <v>633</v>
      </c>
      <c r="D86" s="12"/>
      <c r="E86" s="11" t="s">
        <v>154</v>
      </c>
      <c r="F86" s="40">
        <v>1</v>
      </c>
      <c r="G86" s="137"/>
      <c r="H86" s="34">
        <f t="shared" si="10"/>
        <v>0</v>
      </c>
    </row>
    <row r="87" spans="1:8" ht="36" customHeight="1" x14ac:dyDescent="0.2">
      <c r="A87" s="193" t="s">
        <v>195</v>
      </c>
      <c r="B87" s="9" t="s">
        <v>199</v>
      </c>
      <c r="C87" s="10" t="s">
        <v>197</v>
      </c>
      <c r="D87" s="12" t="s">
        <v>791</v>
      </c>
      <c r="E87" s="11" t="s">
        <v>154</v>
      </c>
      <c r="F87" s="40">
        <v>2</v>
      </c>
      <c r="G87" s="137"/>
      <c r="H87" s="34">
        <f t="shared" si="10"/>
        <v>0</v>
      </c>
    </row>
    <row r="88" spans="1:8" ht="36" customHeight="1" x14ac:dyDescent="0.2">
      <c r="A88" s="193" t="s">
        <v>201</v>
      </c>
      <c r="B88" s="9" t="s">
        <v>202</v>
      </c>
      <c r="C88" s="10" t="s">
        <v>203</v>
      </c>
      <c r="D88" s="12" t="s">
        <v>791</v>
      </c>
      <c r="E88" s="11" t="s">
        <v>154</v>
      </c>
      <c r="F88" s="40">
        <v>1</v>
      </c>
      <c r="G88" s="137"/>
      <c r="H88" s="34">
        <f t="shared" si="10"/>
        <v>0</v>
      </c>
    </row>
    <row r="89" spans="1:8" ht="36" customHeight="1" x14ac:dyDescent="0.2">
      <c r="A89" s="193" t="s">
        <v>204</v>
      </c>
      <c r="B89" s="9" t="s">
        <v>205</v>
      </c>
      <c r="C89" s="44" t="s">
        <v>206</v>
      </c>
      <c r="D89" s="12" t="s">
        <v>207</v>
      </c>
      <c r="E89" s="11"/>
      <c r="F89" s="40"/>
      <c r="G89" s="35"/>
      <c r="H89" s="43"/>
    </row>
    <row r="90" spans="1:8" ht="36" customHeight="1" x14ac:dyDescent="0.2">
      <c r="A90" s="193" t="s">
        <v>208</v>
      </c>
      <c r="B90" s="36" t="s">
        <v>32</v>
      </c>
      <c r="C90" s="10" t="s">
        <v>697</v>
      </c>
      <c r="D90" s="12"/>
      <c r="E90" s="11" t="s">
        <v>94</v>
      </c>
      <c r="F90" s="40">
        <v>6</v>
      </c>
      <c r="G90" s="137"/>
      <c r="H90" s="34">
        <f t="shared" ref="H90" si="11">ROUND(G90*F90,2)</f>
        <v>0</v>
      </c>
    </row>
    <row r="91" spans="1:8" ht="36" customHeight="1" x14ac:dyDescent="0.2">
      <c r="A91" s="193" t="s">
        <v>209</v>
      </c>
      <c r="B91" s="9" t="s">
        <v>210</v>
      </c>
      <c r="C91" s="44" t="s">
        <v>211</v>
      </c>
      <c r="D91" s="12" t="s">
        <v>207</v>
      </c>
      <c r="E91" s="11"/>
      <c r="F91" s="40"/>
      <c r="G91" s="35"/>
      <c r="H91" s="43"/>
    </row>
    <row r="92" spans="1:8" ht="36" customHeight="1" x14ac:dyDescent="0.2">
      <c r="A92" s="193" t="s">
        <v>212</v>
      </c>
      <c r="B92" s="36" t="s">
        <v>32</v>
      </c>
      <c r="C92" s="10" t="s">
        <v>697</v>
      </c>
      <c r="D92" s="12"/>
      <c r="E92" s="11" t="s">
        <v>94</v>
      </c>
      <c r="F92" s="40">
        <v>6</v>
      </c>
      <c r="G92" s="137"/>
      <c r="H92" s="34">
        <f t="shared" ref="H92:H94" si="12">ROUND(G92*F92,2)</f>
        <v>0</v>
      </c>
    </row>
    <row r="93" spans="1:8" ht="36" customHeight="1" x14ac:dyDescent="0.2">
      <c r="A93" s="193"/>
      <c r="B93" s="9" t="s">
        <v>213</v>
      </c>
      <c r="C93" s="10" t="s">
        <v>906</v>
      </c>
      <c r="D93" s="12" t="s">
        <v>907</v>
      </c>
      <c r="E93" s="11" t="s">
        <v>154</v>
      </c>
      <c r="F93" s="40">
        <v>2</v>
      </c>
      <c r="G93" s="137"/>
      <c r="H93" s="34">
        <f>ROUND(G93*F93,2)</f>
        <v>0</v>
      </c>
    </row>
    <row r="94" spans="1:8" ht="36" customHeight="1" x14ac:dyDescent="0.2">
      <c r="A94" s="193"/>
      <c r="B94" s="9" t="s">
        <v>217</v>
      </c>
      <c r="C94" s="44" t="s">
        <v>214</v>
      </c>
      <c r="D94" s="12" t="s">
        <v>791</v>
      </c>
      <c r="E94" s="11" t="s">
        <v>154</v>
      </c>
      <c r="F94" s="40">
        <v>4</v>
      </c>
      <c r="G94" s="137"/>
      <c r="H94" s="34">
        <f t="shared" si="12"/>
        <v>0</v>
      </c>
    </row>
    <row r="95" spans="1:8" ht="36" customHeight="1" x14ac:dyDescent="0.2">
      <c r="A95" s="193"/>
      <c r="B95" s="45"/>
      <c r="C95" s="37" t="s">
        <v>215</v>
      </c>
      <c r="D95" s="29"/>
      <c r="E95" s="42"/>
      <c r="F95" s="30"/>
      <c r="G95" s="31"/>
      <c r="H95" s="32"/>
    </row>
    <row r="96" spans="1:8" ht="36" customHeight="1" x14ac:dyDescent="0.2">
      <c r="A96" s="193" t="s">
        <v>216</v>
      </c>
      <c r="B96" s="9" t="s">
        <v>220</v>
      </c>
      <c r="C96" s="223" t="s">
        <v>218</v>
      </c>
      <c r="D96" s="224" t="s">
        <v>180</v>
      </c>
      <c r="E96" s="11" t="s">
        <v>154</v>
      </c>
      <c r="F96" s="40">
        <v>14</v>
      </c>
      <c r="G96" s="137"/>
      <c r="H96" s="34">
        <f>ROUND(G96*F96,2)</f>
        <v>0</v>
      </c>
    </row>
    <row r="97" spans="1:8" ht="36" customHeight="1" x14ac:dyDescent="0.2">
      <c r="A97" s="193" t="s">
        <v>219</v>
      </c>
      <c r="B97" s="9" t="s">
        <v>227</v>
      </c>
      <c r="C97" s="223" t="s">
        <v>221</v>
      </c>
      <c r="D97" s="224" t="s">
        <v>180</v>
      </c>
      <c r="E97" s="11"/>
      <c r="F97" s="40"/>
      <c r="G97" s="35"/>
      <c r="H97" s="43"/>
    </row>
    <row r="98" spans="1:8" ht="36" customHeight="1" x14ac:dyDescent="0.2">
      <c r="A98" s="193" t="s">
        <v>222</v>
      </c>
      <c r="B98" s="36" t="s">
        <v>32</v>
      </c>
      <c r="C98" s="10" t="s">
        <v>223</v>
      </c>
      <c r="D98" s="12"/>
      <c r="E98" s="11" t="s">
        <v>154</v>
      </c>
      <c r="F98" s="40">
        <v>2</v>
      </c>
      <c r="G98" s="137"/>
      <c r="H98" s="34">
        <f t="shared" ref="H98:H104" si="13">ROUND(G98*F98,2)</f>
        <v>0</v>
      </c>
    </row>
    <row r="99" spans="1:8" ht="36" customHeight="1" x14ac:dyDescent="0.2">
      <c r="A99" s="193" t="s">
        <v>224</v>
      </c>
      <c r="B99" s="36" t="s">
        <v>96</v>
      </c>
      <c r="C99" s="10" t="s">
        <v>225</v>
      </c>
      <c r="D99" s="12"/>
      <c r="E99" s="11" t="s">
        <v>154</v>
      </c>
      <c r="F99" s="40">
        <v>2</v>
      </c>
      <c r="G99" s="137"/>
      <c r="H99" s="34">
        <f t="shared" si="13"/>
        <v>0</v>
      </c>
    </row>
    <row r="100" spans="1:8" ht="36" customHeight="1" x14ac:dyDescent="0.2">
      <c r="A100" s="193" t="s">
        <v>226</v>
      </c>
      <c r="B100" s="9" t="s">
        <v>230</v>
      </c>
      <c r="C100" s="10" t="s">
        <v>228</v>
      </c>
      <c r="D100" s="224" t="s">
        <v>180</v>
      </c>
      <c r="E100" s="11" t="s">
        <v>154</v>
      </c>
      <c r="F100" s="40">
        <v>17</v>
      </c>
      <c r="G100" s="137"/>
      <c r="H100" s="34">
        <f t="shared" si="13"/>
        <v>0</v>
      </c>
    </row>
    <row r="101" spans="1:8" ht="36" customHeight="1" x14ac:dyDescent="0.2">
      <c r="A101" s="193" t="s">
        <v>687</v>
      </c>
      <c r="B101" s="9" t="s">
        <v>233</v>
      </c>
      <c r="C101" s="10" t="s">
        <v>688</v>
      </c>
      <c r="D101" s="224" t="s">
        <v>180</v>
      </c>
      <c r="E101" s="11" t="s">
        <v>154</v>
      </c>
      <c r="F101" s="40">
        <v>1</v>
      </c>
      <c r="G101" s="137"/>
      <c r="H101" s="34">
        <f t="shared" si="13"/>
        <v>0</v>
      </c>
    </row>
    <row r="102" spans="1:8" ht="36" customHeight="1" x14ac:dyDescent="0.2">
      <c r="A102" s="193" t="s">
        <v>229</v>
      </c>
      <c r="B102" s="9" t="s">
        <v>236</v>
      </c>
      <c r="C102" s="10" t="s">
        <v>231</v>
      </c>
      <c r="D102" s="224" t="s">
        <v>180</v>
      </c>
      <c r="E102" s="11" t="s">
        <v>154</v>
      </c>
      <c r="F102" s="40">
        <v>20</v>
      </c>
      <c r="G102" s="137"/>
      <c r="H102" s="34">
        <f t="shared" si="13"/>
        <v>0</v>
      </c>
    </row>
    <row r="103" spans="1:8" ht="36" customHeight="1" x14ac:dyDescent="0.2">
      <c r="A103" s="193" t="s">
        <v>232</v>
      </c>
      <c r="B103" s="9" t="s">
        <v>240</v>
      </c>
      <c r="C103" s="223" t="s">
        <v>234</v>
      </c>
      <c r="D103" s="224" t="s">
        <v>180</v>
      </c>
      <c r="E103" s="11" t="s">
        <v>154</v>
      </c>
      <c r="F103" s="40">
        <v>4</v>
      </c>
      <c r="G103" s="137"/>
      <c r="H103" s="34">
        <f t="shared" si="13"/>
        <v>0</v>
      </c>
    </row>
    <row r="104" spans="1:8" ht="36" customHeight="1" x14ac:dyDescent="0.2">
      <c r="A104" s="193" t="s">
        <v>692</v>
      </c>
      <c r="B104" s="9" t="s">
        <v>908</v>
      </c>
      <c r="C104" s="223" t="s">
        <v>693</v>
      </c>
      <c r="D104" s="224" t="s">
        <v>180</v>
      </c>
      <c r="E104" s="226" t="s">
        <v>154</v>
      </c>
      <c r="F104" s="227">
        <v>1</v>
      </c>
      <c r="G104" s="228"/>
      <c r="H104" s="229">
        <f t="shared" si="13"/>
        <v>0</v>
      </c>
    </row>
    <row r="105" spans="1:8" ht="36" customHeight="1" x14ac:dyDescent="0.2">
      <c r="A105" s="193" t="s">
        <v>235</v>
      </c>
      <c r="B105" s="9" t="s">
        <v>923</v>
      </c>
      <c r="C105" s="225" t="s">
        <v>237</v>
      </c>
      <c r="D105" s="224"/>
      <c r="E105" s="226" t="s">
        <v>154</v>
      </c>
      <c r="F105" s="227">
        <v>4</v>
      </c>
      <c r="G105" s="228"/>
      <c r="H105" s="229">
        <f>ROUND(G105*F105,2)</f>
        <v>0</v>
      </c>
    </row>
    <row r="106" spans="1:8" ht="36" customHeight="1" x14ac:dyDescent="0.2">
      <c r="A106" s="193"/>
      <c r="B106" s="27"/>
      <c r="C106" s="37" t="s">
        <v>238</v>
      </c>
      <c r="D106" s="29"/>
      <c r="E106" s="38"/>
      <c r="F106" s="29"/>
      <c r="G106" s="31"/>
      <c r="H106" s="32"/>
    </row>
    <row r="107" spans="1:8" ht="36" customHeight="1" x14ac:dyDescent="0.2">
      <c r="A107" s="193" t="s">
        <v>239</v>
      </c>
      <c r="B107" s="9" t="s">
        <v>977</v>
      </c>
      <c r="C107" s="10" t="s">
        <v>241</v>
      </c>
      <c r="D107" s="12" t="s">
        <v>242</v>
      </c>
      <c r="E107" s="11"/>
      <c r="F107" s="33"/>
      <c r="G107" s="35"/>
      <c r="H107" s="34"/>
    </row>
    <row r="108" spans="1:8" ht="36" customHeight="1" x14ac:dyDescent="0.2">
      <c r="A108" s="193" t="s">
        <v>243</v>
      </c>
      <c r="B108" s="36" t="s">
        <v>32</v>
      </c>
      <c r="C108" s="10" t="s">
        <v>244</v>
      </c>
      <c r="D108" s="12"/>
      <c r="E108" s="11" t="s">
        <v>27</v>
      </c>
      <c r="F108" s="33">
        <v>60</v>
      </c>
      <c r="G108" s="137"/>
      <c r="H108" s="34">
        <f>ROUND(G108*F108,2)</f>
        <v>0</v>
      </c>
    </row>
    <row r="109" spans="1:8" ht="36" customHeight="1" x14ac:dyDescent="0.2">
      <c r="A109" s="193" t="s">
        <v>245</v>
      </c>
      <c r="B109" s="36" t="s">
        <v>96</v>
      </c>
      <c r="C109" s="10" t="s">
        <v>246</v>
      </c>
      <c r="D109" s="12"/>
      <c r="E109" s="11" t="s">
        <v>27</v>
      </c>
      <c r="F109" s="33">
        <v>2285</v>
      </c>
      <c r="G109" s="137"/>
      <c r="H109" s="34">
        <f>ROUND(G109*F109,2)</f>
        <v>0</v>
      </c>
    </row>
    <row r="110" spans="1:8" s="136" customFormat="1" ht="36" customHeight="1" x14ac:dyDescent="0.2">
      <c r="A110" s="193"/>
      <c r="B110" s="46"/>
      <c r="C110" s="47" t="s">
        <v>247</v>
      </c>
      <c r="D110" s="48"/>
      <c r="E110" s="49"/>
      <c r="F110" s="50"/>
      <c r="G110" s="19"/>
      <c r="H110" s="51"/>
    </row>
    <row r="111" spans="1:8" s="136" customFormat="1" ht="36" customHeight="1" x14ac:dyDescent="0.2">
      <c r="A111" s="193"/>
      <c r="B111" s="9" t="s">
        <v>1021</v>
      </c>
      <c r="C111" s="10" t="s">
        <v>248</v>
      </c>
      <c r="D111" s="12" t="s">
        <v>322</v>
      </c>
      <c r="E111" s="11"/>
      <c r="F111" s="33"/>
      <c r="G111" s="272"/>
      <c r="H111" s="34"/>
    </row>
    <row r="112" spans="1:8" s="136" customFormat="1" ht="36" customHeight="1" x14ac:dyDescent="0.2">
      <c r="A112" s="193"/>
      <c r="B112" s="36" t="s">
        <v>32</v>
      </c>
      <c r="C112" s="10" t="s">
        <v>249</v>
      </c>
      <c r="D112" s="12"/>
      <c r="E112" s="11" t="s">
        <v>154</v>
      </c>
      <c r="F112" s="33">
        <v>21</v>
      </c>
      <c r="G112" s="137"/>
      <c r="H112" s="34">
        <f>ROUND(G112*F112,2)</f>
        <v>0</v>
      </c>
    </row>
    <row r="113" spans="1:8" s="136" customFormat="1" ht="36" customHeight="1" x14ac:dyDescent="0.2">
      <c r="A113" s="193"/>
      <c r="B113" s="9" t="s">
        <v>1068</v>
      </c>
      <c r="C113" s="10" t="s">
        <v>250</v>
      </c>
      <c r="D113" s="224" t="s">
        <v>322</v>
      </c>
      <c r="E113" s="11" t="s">
        <v>154</v>
      </c>
      <c r="F113" s="40">
        <v>5</v>
      </c>
      <c r="G113" s="137"/>
      <c r="H113" s="34">
        <f t="shared" ref="H113" si="14">ROUND(G113*F113,2)</f>
        <v>0</v>
      </c>
    </row>
    <row r="114" spans="1:8" s="136" customFormat="1" ht="36" customHeight="1" thickBot="1" x14ac:dyDescent="0.25">
      <c r="A114" s="193"/>
      <c r="B114" s="53" t="str">
        <f>B7</f>
        <v>A</v>
      </c>
      <c r="C114" s="273" t="str">
        <f>C7</f>
        <v>ASPHALT REHABILITATION: CRESCENT DRIVE - PEMBINA HIGHWAY TO CRESCENT DRIVE PARK ENTRANCE</v>
      </c>
      <c r="D114" s="273"/>
      <c r="E114" s="273"/>
      <c r="F114" s="273"/>
      <c r="G114" s="52" t="s">
        <v>251</v>
      </c>
      <c r="H114" s="52">
        <f>SUM(H7:H113)</f>
        <v>0</v>
      </c>
    </row>
    <row r="115" spans="1:8" s="136" customFormat="1" ht="36" customHeight="1" thickTop="1" x14ac:dyDescent="0.2">
      <c r="A115" s="193"/>
      <c r="B115" s="140" t="s">
        <v>252</v>
      </c>
      <c r="C115" s="279" t="s">
        <v>253</v>
      </c>
      <c r="D115" s="279"/>
      <c r="E115" s="279"/>
      <c r="F115" s="279"/>
      <c r="G115" s="141"/>
      <c r="H115" s="141"/>
    </row>
    <row r="116" spans="1:8" s="136" customFormat="1" ht="36" customHeight="1" x14ac:dyDescent="0.2">
      <c r="A116" s="193"/>
      <c r="B116" s="142"/>
      <c r="C116" s="143" t="s">
        <v>17</v>
      </c>
      <c r="D116" s="144"/>
      <c r="E116" s="145" t="s">
        <v>16</v>
      </c>
      <c r="F116" s="145" t="s">
        <v>16</v>
      </c>
      <c r="G116" s="146" t="s">
        <v>16</v>
      </c>
      <c r="H116" s="146"/>
    </row>
    <row r="117" spans="1:8" s="136" customFormat="1" ht="36" customHeight="1" x14ac:dyDescent="0.2">
      <c r="A117" s="193" t="s">
        <v>34</v>
      </c>
      <c r="B117" s="9" t="s">
        <v>254</v>
      </c>
      <c r="C117" s="10" t="s">
        <v>36</v>
      </c>
      <c r="D117" s="12" t="s">
        <v>21</v>
      </c>
      <c r="E117" s="11" t="s">
        <v>27</v>
      </c>
      <c r="F117" s="33">
        <v>835</v>
      </c>
      <c r="G117" s="137"/>
      <c r="H117" s="34">
        <f t="shared" ref="H117" si="15">ROUND(G117*F117,2)</f>
        <v>0</v>
      </c>
    </row>
    <row r="118" spans="1:8" s="136" customFormat="1" ht="36" customHeight="1" x14ac:dyDescent="0.2">
      <c r="A118" s="193"/>
      <c r="B118" s="27"/>
      <c r="C118" s="37" t="s">
        <v>56</v>
      </c>
      <c r="D118" s="29"/>
      <c r="E118" s="38"/>
      <c r="F118" s="29"/>
      <c r="G118" s="31"/>
      <c r="H118" s="32"/>
    </row>
    <row r="119" spans="1:8" s="136" customFormat="1" ht="36" customHeight="1" x14ac:dyDescent="0.2">
      <c r="A119" s="193" t="s">
        <v>57</v>
      </c>
      <c r="B119" s="9" t="s">
        <v>255</v>
      </c>
      <c r="C119" s="10" t="s">
        <v>59</v>
      </c>
      <c r="D119" s="12" t="s">
        <v>21</v>
      </c>
      <c r="E119" s="11"/>
      <c r="F119" s="33"/>
      <c r="G119" s="54"/>
      <c r="H119" s="34"/>
    </row>
    <row r="120" spans="1:8" s="136" customFormat="1" ht="36" customHeight="1" x14ac:dyDescent="0.2">
      <c r="A120" s="193" t="s">
        <v>256</v>
      </c>
      <c r="B120" s="36" t="s">
        <v>32</v>
      </c>
      <c r="C120" s="10" t="s">
        <v>257</v>
      </c>
      <c r="D120" s="12" t="s">
        <v>16</v>
      </c>
      <c r="E120" s="11" t="s">
        <v>27</v>
      </c>
      <c r="F120" s="33">
        <v>55</v>
      </c>
      <c r="G120" s="137"/>
      <c r="H120" s="34">
        <f>ROUND(G120*F120,2)</f>
        <v>0</v>
      </c>
    </row>
    <row r="121" spans="1:8" s="136" customFormat="1" ht="36" customHeight="1" x14ac:dyDescent="0.2">
      <c r="A121" s="193" t="s">
        <v>258</v>
      </c>
      <c r="B121" s="9" t="s">
        <v>259</v>
      </c>
      <c r="C121" s="10" t="s">
        <v>260</v>
      </c>
      <c r="D121" s="12" t="s">
        <v>261</v>
      </c>
      <c r="E121" s="11"/>
      <c r="F121" s="33"/>
      <c r="G121" s="54"/>
      <c r="H121" s="34"/>
    </row>
    <row r="122" spans="1:8" s="136" customFormat="1" ht="36" customHeight="1" x14ac:dyDescent="0.2">
      <c r="A122" s="193" t="s">
        <v>262</v>
      </c>
      <c r="B122" s="36" t="s">
        <v>32</v>
      </c>
      <c r="C122" s="10" t="s">
        <v>263</v>
      </c>
      <c r="D122" s="12" t="s">
        <v>16</v>
      </c>
      <c r="E122" s="11" t="s">
        <v>154</v>
      </c>
      <c r="F122" s="33">
        <v>10</v>
      </c>
      <c r="G122" s="137"/>
      <c r="H122" s="34">
        <f t="shared" ref="H122" si="16">ROUND(G122*F122,2)</f>
        <v>0</v>
      </c>
    </row>
    <row r="123" spans="1:8" s="136" customFormat="1" ht="36" customHeight="1" x14ac:dyDescent="0.2">
      <c r="A123" s="193" t="s">
        <v>74</v>
      </c>
      <c r="B123" s="9" t="s">
        <v>264</v>
      </c>
      <c r="C123" s="10" t="s">
        <v>76</v>
      </c>
      <c r="D123" s="12" t="s">
        <v>71</v>
      </c>
      <c r="E123" s="11"/>
      <c r="F123" s="33"/>
      <c r="G123" s="54"/>
      <c r="H123" s="34"/>
    </row>
    <row r="124" spans="1:8" s="136" customFormat="1" ht="36" customHeight="1" x14ac:dyDescent="0.2">
      <c r="A124" s="193" t="s">
        <v>77</v>
      </c>
      <c r="B124" s="36" t="s">
        <v>32</v>
      </c>
      <c r="C124" s="10" t="s">
        <v>78</v>
      </c>
      <c r="D124" s="12" t="s">
        <v>73</v>
      </c>
      <c r="E124" s="11"/>
      <c r="F124" s="33"/>
      <c r="G124" s="54"/>
      <c r="H124" s="34"/>
    </row>
    <row r="125" spans="1:8" s="136" customFormat="1" ht="36" customHeight="1" x14ac:dyDescent="0.2">
      <c r="A125" s="193" t="s">
        <v>79</v>
      </c>
      <c r="B125" s="39" t="s">
        <v>80</v>
      </c>
      <c r="C125" s="10" t="s">
        <v>81</v>
      </c>
      <c r="D125" s="12"/>
      <c r="E125" s="11" t="s">
        <v>27</v>
      </c>
      <c r="F125" s="33">
        <v>40</v>
      </c>
      <c r="G125" s="137"/>
      <c r="H125" s="34">
        <f>ROUND(G125*F125,2)</f>
        <v>0</v>
      </c>
    </row>
    <row r="126" spans="1:8" s="136" customFormat="1" ht="36" customHeight="1" x14ac:dyDescent="0.2">
      <c r="A126" s="193" t="s">
        <v>82</v>
      </c>
      <c r="B126" s="39" t="s">
        <v>83</v>
      </c>
      <c r="C126" s="10" t="s">
        <v>84</v>
      </c>
      <c r="D126" s="12"/>
      <c r="E126" s="11" t="s">
        <v>27</v>
      </c>
      <c r="F126" s="33">
        <v>25</v>
      </c>
      <c r="G126" s="137"/>
      <c r="H126" s="34">
        <f>ROUND(G126*F126,2)</f>
        <v>0</v>
      </c>
    </row>
    <row r="127" spans="1:8" s="136" customFormat="1" ht="36" customHeight="1" x14ac:dyDescent="0.2">
      <c r="A127" s="193" t="s">
        <v>85</v>
      </c>
      <c r="B127" s="39" t="s">
        <v>86</v>
      </c>
      <c r="C127" s="10" t="s">
        <v>87</v>
      </c>
      <c r="D127" s="12" t="s">
        <v>16</v>
      </c>
      <c r="E127" s="11" t="s">
        <v>27</v>
      </c>
      <c r="F127" s="33">
        <v>65</v>
      </c>
      <c r="G127" s="137"/>
      <c r="H127" s="34">
        <f>ROUND(G127*F127,2)</f>
        <v>0</v>
      </c>
    </row>
    <row r="128" spans="1:8" s="136" customFormat="1" ht="36" customHeight="1" x14ac:dyDescent="0.2">
      <c r="A128" s="193" t="s">
        <v>265</v>
      </c>
      <c r="B128" s="3" t="s">
        <v>266</v>
      </c>
      <c r="C128" s="4" t="s">
        <v>267</v>
      </c>
      <c r="D128" s="55" t="s">
        <v>65</v>
      </c>
      <c r="E128" s="5" t="s">
        <v>27</v>
      </c>
      <c r="F128" s="33">
        <v>6</v>
      </c>
      <c r="G128" s="137"/>
      <c r="H128" s="34">
        <f>ROUND(G128*F128,2)</f>
        <v>0</v>
      </c>
    </row>
    <row r="129" spans="1:8" s="136" customFormat="1" ht="36" customHeight="1" x14ac:dyDescent="0.2">
      <c r="A129" s="193" t="s">
        <v>88</v>
      </c>
      <c r="B129" s="9" t="s">
        <v>268</v>
      </c>
      <c r="C129" s="10" t="s">
        <v>90</v>
      </c>
      <c r="D129" s="12" t="s">
        <v>91</v>
      </c>
      <c r="E129" s="11"/>
      <c r="F129" s="33"/>
      <c r="G129" s="54"/>
      <c r="H129" s="34"/>
    </row>
    <row r="130" spans="1:8" s="136" customFormat="1" ht="36" customHeight="1" x14ac:dyDescent="0.2">
      <c r="A130" s="193" t="s">
        <v>95</v>
      </c>
      <c r="B130" s="36" t="s">
        <v>32</v>
      </c>
      <c r="C130" s="10" t="s">
        <v>97</v>
      </c>
      <c r="D130" s="12" t="s">
        <v>16</v>
      </c>
      <c r="E130" s="11" t="s">
        <v>94</v>
      </c>
      <c r="F130" s="33">
        <v>510</v>
      </c>
      <c r="G130" s="137"/>
      <c r="H130" s="34">
        <f t="shared" ref="H130:H137" si="17">ROUND(G130*F130,2)</f>
        <v>0</v>
      </c>
    </row>
    <row r="131" spans="1:8" s="136" customFormat="1" ht="36" customHeight="1" x14ac:dyDescent="0.2">
      <c r="A131" s="193" t="s">
        <v>98</v>
      </c>
      <c r="B131" s="9" t="s">
        <v>269</v>
      </c>
      <c r="C131" s="10" t="s">
        <v>100</v>
      </c>
      <c r="D131" s="12" t="s">
        <v>91</v>
      </c>
      <c r="E131" s="11"/>
      <c r="F131" s="33"/>
      <c r="G131" s="34"/>
      <c r="H131" s="34"/>
    </row>
    <row r="132" spans="1:8" s="136" customFormat="1" ht="36" customHeight="1" x14ac:dyDescent="0.2">
      <c r="A132" s="193" t="s">
        <v>270</v>
      </c>
      <c r="B132" s="36" t="s">
        <v>32</v>
      </c>
      <c r="C132" s="10" t="s">
        <v>271</v>
      </c>
      <c r="D132" s="12" t="s">
        <v>707</v>
      </c>
      <c r="E132" s="11" t="s">
        <v>94</v>
      </c>
      <c r="F132" s="56">
        <v>11</v>
      </c>
      <c r="G132" s="137"/>
      <c r="H132" s="34">
        <f t="shared" si="17"/>
        <v>0</v>
      </c>
    </row>
    <row r="133" spans="1:8" s="136" customFormat="1" ht="36" customHeight="1" x14ac:dyDescent="0.2">
      <c r="A133" s="193" t="s">
        <v>110</v>
      </c>
      <c r="B133" s="36" t="s">
        <v>96</v>
      </c>
      <c r="C133" s="10" t="s">
        <v>112</v>
      </c>
      <c r="D133" s="12" t="s">
        <v>690</v>
      </c>
      <c r="E133" s="11" t="s">
        <v>94</v>
      </c>
      <c r="F133" s="56">
        <v>7</v>
      </c>
      <c r="G133" s="137"/>
      <c r="H133" s="34">
        <f t="shared" si="17"/>
        <v>0</v>
      </c>
    </row>
    <row r="134" spans="1:8" s="136" customFormat="1" ht="36" customHeight="1" x14ac:dyDescent="0.2">
      <c r="A134" s="193" t="s">
        <v>113</v>
      </c>
      <c r="B134" s="9" t="s">
        <v>273</v>
      </c>
      <c r="C134" s="10" t="s">
        <v>115</v>
      </c>
      <c r="D134" s="12" t="s">
        <v>274</v>
      </c>
      <c r="E134" s="11"/>
      <c r="F134" s="56"/>
      <c r="G134" s="57"/>
      <c r="H134" s="57"/>
    </row>
    <row r="135" spans="1:8" s="136" customFormat="1" ht="36" customHeight="1" x14ac:dyDescent="0.2">
      <c r="A135" s="193" t="s">
        <v>275</v>
      </c>
      <c r="B135" s="36" t="s">
        <v>32</v>
      </c>
      <c r="C135" s="10" t="s">
        <v>276</v>
      </c>
      <c r="D135" s="12" t="s">
        <v>277</v>
      </c>
      <c r="E135" s="11" t="s">
        <v>94</v>
      </c>
      <c r="F135" s="56">
        <v>6</v>
      </c>
      <c r="G135" s="137"/>
      <c r="H135" s="34">
        <f>ROUND(G135*F135,2)</f>
        <v>0</v>
      </c>
    </row>
    <row r="136" spans="1:8" s="136" customFormat="1" ht="36" customHeight="1" x14ac:dyDescent="0.2">
      <c r="A136" s="193" t="s">
        <v>278</v>
      </c>
      <c r="B136" s="36" t="s">
        <v>96</v>
      </c>
      <c r="C136" s="10" t="s">
        <v>271</v>
      </c>
      <c r="D136" s="12" t="s">
        <v>272</v>
      </c>
      <c r="E136" s="11" t="s">
        <v>94</v>
      </c>
      <c r="F136" s="56">
        <v>4</v>
      </c>
      <c r="G136" s="137"/>
      <c r="H136" s="34">
        <f>ROUND(G136*F136,2)</f>
        <v>0</v>
      </c>
    </row>
    <row r="137" spans="1:8" s="136" customFormat="1" ht="36" customHeight="1" x14ac:dyDescent="0.2">
      <c r="A137" s="193" t="s">
        <v>279</v>
      </c>
      <c r="B137" s="36" t="s">
        <v>108</v>
      </c>
      <c r="C137" s="10" t="s">
        <v>280</v>
      </c>
      <c r="D137" s="12" t="s">
        <v>708</v>
      </c>
      <c r="E137" s="11" t="s">
        <v>94</v>
      </c>
      <c r="F137" s="33">
        <v>4</v>
      </c>
      <c r="G137" s="137"/>
      <c r="H137" s="34">
        <f t="shared" si="17"/>
        <v>0</v>
      </c>
    </row>
    <row r="138" spans="1:8" ht="36" customHeight="1" x14ac:dyDescent="0.2">
      <c r="A138" s="193" t="s">
        <v>126</v>
      </c>
      <c r="B138" s="9" t="s">
        <v>282</v>
      </c>
      <c r="C138" s="10" t="s">
        <v>128</v>
      </c>
      <c r="D138" s="12" t="s">
        <v>787</v>
      </c>
      <c r="E138" s="11"/>
      <c r="F138" s="33"/>
      <c r="G138" s="34"/>
      <c r="H138" s="34"/>
    </row>
    <row r="139" spans="1:8" s="136" customFormat="1" ht="36" customHeight="1" x14ac:dyDescent="0.2">
      <c r="A139" s="193" t="s">
        <v>129</v>
      </c>
      <c r="B139" s="36" t="s">
        <v>32</v>
      </c>
      <c r="C139" s="10" t="s">
        <v>130</v>
      </c>
      <c r="D139" s="12"/>
      <c r="E139" s="11"/>
      <c r="F139" s="33"/>
      <c r="G139" s="34"/>
      <c r="H139" s="34"/>
    </row>
    <row r="140" spans="1:8" s="136" customFormat="1" ht="36" customHeight="1" x14ac:dyDescent="0.2">
      <c r="A140" s="193" t="s">
        <v>131</v>
      </c>
      <c r="B140" s="39" t="s">
        <v>80</v>
      </c>
      <c r="C140" s="10" t="s">
        <v>132</v>
      </c>
      <c r="D140" s="12"/>
      <c r="E140" s="11" t="s">
        <v>55</v>
      </c>
      <c r="F140" s="33">
        <v>430</v>
      </c>
      <c r="G140" s="137"/>
      <c r="H140" s="34">
        <f>ROUND(G140*F140,2)</f>
        <v>0</v>
      </c>
    </row>
    <row r="141" spans="1:8" s="136" customFormat="1" ht="36" customHeight="1" x14ac:dyDescent="0.2">
      <c r="A141" s="193" t="s">
        <v>133</v>
      </c>
      <c r="B141" s="36" t="s">
        <v>96</v>
      </c>
      <c r="C141" s="10" t="s">
        <v>134</v>
      </c>
      <c r="D141" s="12"/>
      <c r="E141" s="11"/>
      <c r="F141" s="33"/>
      <c r="G141" s="34"/>
      <c r="H141" s="34"/>
    </row>
    <row r="142" spans="1:8" s="136" customFormat="1" ht="36" customHeight="1" x14ac:dyDescent="0.2">
      <c r="A142" s="193" t="s">
        <v>135</v>
      </c>
      <c r="B142" s="39" t="s">
        <v>80</v>
      </c>
      <c r="C142" s="10" t="s">
        <v>132</v>
      </c>
      <c r="D142" s="12"/>
      <c r="E142" s="11" t="s">
        <v>55</v>
      </c>
      <c r="F142" s="33">
        <v>10</v>
      </c>
      <c r="G142" s="137"/>
      <c r="H142" s="34">
        <f t="shared" ref="H142:H143" si="18">ROUND(G142*F142,2)</f>
        <v>0</v>
      </c>
    </row>
    <row r="143" spans="1:8" s="136" customFormat="1" ht="36" customHeight="1" x14ac:dyDescent="0.2">
      <c r="A143" s="193" t="s">
        <v>284</v>
      </c>
      <c r="B143" s="9" t="s">
        <v>285</v>
      </c>
      <c r="C143" s="10" t="s">
        <v>721</v>
      </c>
      <c r="D143" s="12" t="s">
        <v>286</v>
      </c>
      <c r="E143" s="11" t="s">
        <v>27</v>
      </c>
      <c r="F143" s="33">
        <v>405</v>
      </c>
      <c r="G143" s="137"/>
      <c r="H143" s="34">
        <f t="shared" si="18"/>
        <v>0</v>
      </c>
    </row>
    <row r="144" spans="1:8" s="136" customFormat="1" ht="36" customHeight="1" x14ac:dyDescent="0.2">
      <c r="A144" s="193" t="s">
        <v>138</v>
      </c>
      <c r="B144" s="9" t="s">
        <v>287</v>
      </c>
      <c r="C144" s="10" t="s">
        <v>140</v>
      </c>
      <c r="D144" s="12" t="s">
        <v>141</v>
      </c>
      <c r="E144" s="11"/>
      <c r="F144" s="33"/>
      <c r="G144" s="54"/>
      <c r="H144" s="34"/>
    </row>
    <row r="145" spans="1:8" ht="36" customHeight="1" x14ac:dyDescent="0.2">
      <c r="A145" s="193" t="s">
        <v>142</v>
      </c>
      <c r="B145" s="36" t="s">
        <v>32</v>
      </c>
      <c r="C145" s="10" t="s">
        <v>143</v>
      </c>
      <c r="D145" s="12" t="s">
        <v>16</v>
      </c>
      <c r="E145" s="11" t="s">
        <v>27</v>
      </c>
      <c r="F145" s="33">
        <v>1180</v>
      </c>
      <c r="G145" s="137"/>
      <c r="H145" s="34">
        <f t="shared" ref="H145:H146" si="19">ROUND(G145*F145,2)</f>
        <v>0</v>
      </c>
    </row>
    <row r="146" spans="1:8" s="136" customFormat="1" ht="36" customHeight="1" x14ac:dyDescent="0.2">
      <c r="A146" s="193" t="s">
        <v>150</v>
      </c>
      <c r="B146" s="58" t="s">
        <v>288</v>
      </c>
      <c r="C146" s="59" t="s">
        <v>152</v>
      </c>
      <c r="D146" s="60" t="s">
        <v>153</v>
      </c>
      <c r="E146" s="61" t="s">
        <v>154</v>
      </c>
      <c r="F146" s="62">
        <v>1</v>
      </c>
      <c r="G146" s="137"/>
      <c r="H146" s="63">
        <f t="shared" si="19"/>
        <v>0</v>
      </c>
    </row>
    <row r="147" spans="1:8" ht="36" customHeight="1" x14ac:dyDescent="0.2">
      <c r="A147" s="193"/>
      <c r="B147" s="41"/>
      <c r="C147" s="37" t="s">
        <v>155</v>
      </c>
      <c r="D147" s="29"/>
      <c r="E147" s="42"/>
      <c r="F147" s="30"/>
      <c r="G147" s="31"/>
      <c r="H147" s="32"/>
    </row>
    <row r="148" spans="1:8" s="136" customFormat="1" ht="36" customHeight="1" x14ac:dyDescent="0.2">
      <c r="A148" s="193" t="s">
        <v>290</v>
      </c>
      <c r="B148" s="3" t="s">
        <v>289</v>
      </c>
      <c r="C148" s="4" t="s">
        <v>292</v>
      </c>
      <c r="D148" s="55" t="s">
        <v>298</v>
      </c>
      <c r="E148" s="5"/>
      <c r="F148" s="64"/>
      <c r="G148" s="65"/>
      <c r="H148" s="66"/>
    </row>
    <row r="149" spans="1:8" s="136" customFormat="1" ht="36" customHeight="1" x14ac:dyDescent="0.2">
      <c r="A149" s="193" t="s">
        <v>293</v>
      </c>
      <c r="B149" s="36" t="s">
        <v>32</v>
      </c>
      <c r="C149" s="10" t="s">
        <v>294</v>
      </c>
      <c r="D149" s="12"/>
      <c r="E149" s="11" t="s">
        <v>27</v>
      </c>
      <c r="F149" s="40">
        <v>45</v>
      </c>
      <c r="G149" s="137"/>
      <c r="H149" s="63">
        <f t="shared" ref="H149" si="20">ROUND(G149*F149,2)</f>
        <v>0</v>
      </c>
    </row>
    <row r="150" spans="1:8" s="136" customFormat="1" ht="36" customHeight="1" x14ac:dyDescent="0.2">
      <c r="A150" s="193" t="s">
        <v>295</v>
      </c>
      <c r="B150" s="9" t="s">
        <v>291</v>
      </c>
      <c r="C150" s="10" t="s">
        <v>297</v>
      </c>
      <c r="D150" s="12" t="s">
        <v>298</v>
      </c>
      <c r="E150" s="11"/>
      <c r="F150" s="40"/>
      <c r="G150" s="67"/>
      <c r="H150" s="68"/>
    </row>
    <row r="151" spans="1:8" s="136" customFormat="1" ht="36" customHeight="1" x14ac:dyDescent="0.2">
      <c r="A151" s="193"/>
      <c r="B151" s="36" t="s">
        <v>32</v>
      </c>
      <c r="C151" s="4" t="s">
        <v>299</v>
      </c>
      <c r="D151" s="12" t="s">
        <v>775</v>
      </c>
      <c r="E151" s="11" t="s">
        <v>94</v>
      </c>
      <c r="F151" s="33">
        <v>430</v>
      </c>
      <c r="G151" s="137"/>
      <c r="H151" s="69">
        <f t="shared" ref="H151" si="21">ROUND(G151*F151,2)</f>
        <v>0</v>
      </c>
    </row>
    <row r="152" spans="1:8" s="136" customFormat="1" ht="60" x14ac:dyDescent="0.2">
      <c r="A152" s="193"/>
      <c r="B152" s="36" t="s">
        <v>96</v>
      </c>
      <c r="C152" s="10" t="s">
        <v>719</v>
      </c>
      <c r="D152" s="12" t="s">
        <v>776</v>
      </c>
      <c r="E152" s="11" t="s">
        <v>94</v>
      </c>
      <c r="F152" s="33">
        <v>80</v>
      </c>
      <c r="G152" s="137"/>
      <c r="H152" s="69">
        <f>ROUND(G152*F152,2)</f>
        <v>0</v>
      </c>
    </row>
    <row r="153" spans="1:8" s="136" customFormat="1" ht="36" customHeight="1" x14ac:dyDescent="0.2">
      <c r="A153" s="193"/>
      <c r="B153" s="36" t="s">
        <v>108</v>
      </c>
      <c r="C153" s="10" t="s">
        <v>726</v>
      </c>
      <c r="D153" s="12" t="s">
        <v>777</v>
      </c>
      <c r="E153" s="11" t="s">
        <v>94</v>
      </c>
      <c r="F153" s="33">
        <v>20</v>
      </c>
      <c r="G153" s="137"/>
      <c r="H153" s="69">
        <f>ROUND(G153*F153,2)</f>
        <v>0</v>
      </c>
    </row>
    <row r="154" spans="1:8" s="136" customFormat="1" ht="36" customHeight="1" x14ac:dyDescent="0.2">
      <c r="A154" s="193"/>
      <c r="B154" s="41"/>
      <c r="C154" s="37" t="s">
        <v>157</v>
      </c>
      <c r="D154" s="29"/>
      <c r="E154" s="30"/>
      <c r="F154" s="30"/>
      <c r="G154" s="31"/>
      <c r="H154" s="32"/>
    </row>
    <row r="155" spans="1:8" s="136" customFormat="1" ht="36" customHeight="1" x14ac:dyDescent="0.2">
      <c r="A155" s="193" t="s">
        <v>158</v>
      </c>
      <c r="B155" s="3" t="s">
        <v>296</v>
      </c>
      <c r="C155" s="4" t="s">
        <v>160</v>
      </c>
      <c r="D155" s="55" t="s">
        <v>161</v>
      </c>
      <c r="E155" s="5" t="s">
        <v>94</v>
      </c>
      <c r="F155" s="64">
        <v>120</v>
      </c>
      <c r="G155" s="137"/>
      <c r="H155" s="69">
        <f>ROUND(G155*F155,2)</f>
        <v>0</v>
      </c>
    </row>
    <row r="156" spans="1:8" s="136" customFormat="1" ht="36" customHeight="1" x14ac:dyDescent="0.2">
      <c r="A156" s="193"/>
      <c r="B156" s="41"/>
      <c r="C156" s="37" t="s">
        <v>162</v>
      </c>
      <c r="D156" s="29"/>
      <c r="E156" s="42"/>
      <c r="F156" s="30"/>
      <c r="G156" s="31"/>
      <c r="H156" s="32"/>
    </row>
    <row r="157" spans="1:8" s="136" customFormat="1" ht="36" customHeight="1" x14ac:dyDescent="0.2">
      <c r="A157" s="193" t="s">
        <v>915</v>
      </c>
      <c r="B157" s="9" t="s">
        <v>300</v>
      </c>
      <c r="C157" s="10" t="s">
        <v>916</v>
      </c>
      <c r="D157" s="12" t="s">
        <v>871</v>
      </c>
      <c r="E157" s="11"/>
      <c r="F157" s="40"/>
      <c r="G157" s="35"/>
      <c r="H157" s="43"/>
    </row>
    <row r="158" spans="1:8" s="136" customFormat="1" ht="36" customHeight="1" x14ac:dyDescent="0.2">
      <c r="A158" s="193" t="s">
        <v>918</v>
      </c>
      <c r="B158" s="36" t="s">
        <v>32</v>
      </c>
      <c r="C158" s="10" t="s">
        <v>919</v>
      </c>
      <c r="D158" s="12"/>
      <c r="E158" s="11" t="s">
        <v>154</v>
      </c>
      <c r="F158" s="40">
        <v>1</v>
      </c>
      <c r="G158" s="137"/>
      <c r="H158" s="34">
        <f>ROUND(G158*F158,2)</f>
        <v>0</v>
      </c>
    </row>
    <row r="159" spans="1:8" ht="36" customHeight="1" x14ac:dyDescent="0.2">
      <c r="A159" s="193" t="s">
        <v>924</v>
      </c>
      <c r="B159" s="9" t="s">
        <v>978</v>
      </c>
      <c r="C159" s="10" t="s">
        <v>925</v>
      </c>
      <c r="D159" s="12" t="s">
        <v>871</v>
      </c>
      <c r="E159" s="11"/>
      <c r="F159" s="40"/>
      <c r="G159" s="35"/>
      <c r="H159" s="43"/>
    </row>
    <row r="160" spans="1:8" s="186" customFormat="1" ht="36" customHeight="1" x14ac:dyDescent="0.2">
      <c r="A160" s="193" t="s">
        <v>926</v>
      </c>
      <c r="B160" s="36" t="s">
        <v>32</v>
      </c>
      <c r="C160" s="10" t="s">
        <v>307</v>
      </c>
      <c r="D160" s="12"/>
      <c r="E160" s="11" t="s">
        <v>154</v>
      </c>
      <c r="F160" s="40">
        <v>1</v>
      </c>
      <c r="G160" s="137"/>
      <c r="H160" s="34">
        <f>ROUND(G160*F160,2)</f>
        <v>0</v>
      </c>
    </row>
    <row r="161" spans="1:8" s="187" customFormat="1" ht="36" customHeight="1" x14ac:dyDescent="0.2">
      <c r="A161" s="193" t="s">
        <v>168</v>
      </c>
      <c r="B161" s="9" t="s">
        <v>304</v>
      </c>
      <c r="C161" s="10" t="s">
        <v>170</v>
      </c>
      <c r="D161" s="12" t="s">
        <v>791</v>
      </c>
      <c r="E161" s="11"/>
      <c r="F161" s="70"/>
      <c r="G161" s="57"/>
      <c r="H161" s="34"/>
    </row>
    <row r="162" spans="1:8" s="187" customFormat="1" ht="36" customHeight="1" x14ac:dyDescent="0.2">
      <c r="A162" s="193" t="s">
        <v>171</v>
      </c>
      <c r="B162" s="36" t="s">
        <v>32</v>
      </c>
      <c r="C162" s="10" t="s">
        <v>172</v>
      </c>
      <c r="D162" s="12"/>
      <c r="E162" s="11"/>
      <c r="F162" s="70"/>
      <c r="G162" s="57"/>
      <c r="H162" s="34"/>
    </row>
    <row r="163" spans="1:8" s="187" customFormat="1" ht="36" customHeight="1" x14ac:dyDescent="0.2">
      <c r="A163" s="193" t="s">
        <v>899</v>
      </c>
      <c r="B163" s="39" t="s">
        <v>80</v>
      </c>
      <c r="C163" s="10" t="s">
        <v>903</v>
      </c>
      <c r="D163" s="12"/>
      <c r="E163" s="11" t="s">
        <v>94</v>
      </c>
      <c r="F163" s="70">
        <v>7</v>
      </c>
      <c r="G163" s="137"/>
      <c r="H163" s="34">
        <f t="shared" ref="H163" si="22">ROUND(G163*F163,2)</f>
        <v>0</v>
      </c>
    </row>
    <row r="164" spans="1:8" s="187" customFormat="1" ht="36" customHeight="1" x14ac:dyDescent="0.2">
      <c r="A164" s="193" t="s">
        <v>185</v>
      </c>
      <c r="B164" s="9" t="s">
        <v>308</v>
      </c>
      <c r="C164" s="44" t="s">
        <v>186</v>
      </c>
      <c r="D164" s="12" t="s">
        <v>871</v>
      </c>
      <c r="E164" s="11"/>
      <c r="F164" s="40"/>
      <c r="G164" s="35"/>
      <c r="H164" s="43"/>
    </row>
    <row r="165" spans="1:8" s="188" customFormat="1" ht="36" customHeight="1" x14ac:dyDescent="0.2">
      <c r="A165" s="193" t="s">
        <v>187</v>
      </c>
      <c r="B165" s="36" t="s">
        <v>32</v>
      </c>
      <c r="C165" s="44" t="s">
        <v>188</v>
      </c>
      <c r="D165" s="12"/>
      <c r="E165" s="11" t="s">
        <v>154</v>
      </c>
      <c r="F165" s="40">
        <v>1</v>
      </c>
      <c r="G165" s="137"/>
      <c r="H165" s="34">
        <f>ROUND(G165*F165,2)</f>
        <v>0</v>
      </c>
    </row>
    <row r="166" spans="1:8" s="188" customFormat="1" ht="36" customHeight="1" x14ac:dyDescent="0.2">
      <c r="A166" s="193" t="s">
        <v>461</v>
      </c>
      <c r="B166" s="9" t="s">
        <v>309</v>
      </c>
      <c r="C166" s="44" t="s">
        <v>462</v>
      </c>
      <c r="D166" s="12" t="s">
        <v>871</v>
      </c>
      <c r="E166" s="11"/>
      <c r="F166" s="40"/>
      <c r="G166" s="35"/>
      <c r="H166" s="43"/>
    </row>
    <row r="167" spans="1:8" s="136" customFormat="1" ht="36" customHeight="1" x14ac:dyDescent="0.2">
      <c r="A167" s="193" t="s">
        <v>463</v>
      </c>
      <c r="B167" s="36" t="s">
        <v>32</v>
      </c>
      <c r="C167" s="44" t="s">
        <v>464</v>
      </c>
      <c r="D167" s="12"/>
      <c r="E167" s="11" t="s">
        <v>154</v>
      </c>
      <c r="F167" s="40">
        <v>1</v>
      </c>
      <c r="G167" s="137"/>
      <c r="H167" s="34">
        <f>ROUND(G167*F167,2)</f>
        <v>0</v>
      </c>
    </row>
    <row r="168" spans="1:8" s="136" customFormat="1" ht="36" customHeight="1" x14ac:dyDescent="0.2">
      <c r="A168" s="193"/>
      <c r="B168" s="9" t="s">
        <v>979</v>
      </c>
      <c r="C168" s="10" t="s">
        <v>906</v>
      </c>
      <c r="D168" s="12" t="s">
        <v>907</v>
      </c>
      <c r="E168" s="11" t="s">
        <v>154</v>
      </c>
      <c r="F168" s="40">
        <v>1</v>
      </c>
      <c r="G168" s="137"/>
      <c r="H168" s="34">
        <f>ROUND(G168*F168,2)</f>
        <v>0</v>
      </c>
    </row>
    <row r="169" spans="1:8" s="136" customFormat="1" ht="36" customHeight="1" x14ac:dyDescent="0.2">
      <c r="A169" s="193"/>
      <c r="B169" s="41"/>
      <c r="C169" s="37" t="s">
        <v>215</v>
      </c>
      <c r="D169" s="29"/>
      <c r="E169" s="42"/>
      <c r="F169" s="30"/>
      <c r="G169" s="31"/>
      <c r="H169" s="32"/>
    </row>
    <row r="170" spans="1:8" ht="36" customHeight="1" x14ac:dyDescent="0.2">
      <c r="A170" s="193" t="s">
        <v>216</v>
      </c>
      <c r="B170" s="9" t="s">
        <v>311</v>
      </c>
      <c r="C170" s="223" t="s">
        <v>218</v>
      </c>
      <c r="D170" s="224" t="s">
        <v>180</v>
      </c>
      <c r="E170" s="11" t="s">
        <v>154</v>
      </c>
      <c r="F170" s="40">
        <v>4</v>
      </c>
      <c r="G170" s="137"/>
      <c r="H170" s="34">
        <f>ROUND(G170*F170,2)</f>
        <v>0</v>
      </c>
    </row>
    <row r="171" spans="1:8" ht="36" customHeight="1" x14ac:dyDescent="0.2">
      <c r="A171" s="193" t="s">
        <v>219</v>
      </c>
      <c r="B171" s="9" t="s">
        <v>312</v>
      </c>
      <c r="C171" s="223" t="s">
        <v>221</v>
      </c>
      <c r="D171" s="224" t="s">
        <v>180</v>
      </c>
      <c r="E171" s="11"/>
      <c r="F171" s="40"/>
      <c r="G171" s="54"/>
      <c r="H171" s="43"/>
    </row>
    <row r="172" spans="1:8" s="2" customFormat="1" ht="36" customHeight="1" x14ac:dyDescent="0.2">
      <c r="A172" s="193" t="s">
        <v>222</v>
      </c>
      <c r="B172" s="36" t="s">
        <v>32</v>
      </c>
      <c r="C172" s="10" t="s">
        <v>223</v>
      </c>
      <c r="D172" s="12"/>
      <c r="E172" s="11" t="s">
        <v>154</v>
      </c>
      <c r="F172" s="40">
        <v>1</v>
      </c>
      <c r="G172" s="137"/>
      <c r="H172" s="34">
        <f t="shared" ref="H172:H177" si="23">ROUND(G172*F172,2)</f>
        <v>0</v>
      </c>
    </row>
    <row r="173" spans="1:8" s="136" customFormat="1" ht="36" customHeight="1" x14ac:dyDescent="0.2">
      <c r="A173" s="193" t="s">
        <v>224</v>
      </c>
      <c r="B173" s="36" t="s">
        <v>96</v>
      </c>
      <c r="C173" s="10" t="s">
        <v>225</v>
      </c>
      <c r="D173" s="12"/>
      <c r="E173" s="11" t="s">
        <v>154</v>
      </c>
      <c r="F173" s="40">
        <v>1</v>
      </c>
      <c r="G173" s="137"/>
      <c r="H173" s="34">
        <f t="shared" si="23"/>
        <v>0</v>
      </c>
    </row>
    <row r="174" spans="1:8" s="136" customFormat="1" ht="36" customHeight="1" x14ac:dyDescent="0.2">
      <c r="A174" s="193" t="s">
        <v>226</v>
      </c>
      <c r="B174" s="9" t="s">
        <v>313</v>
      </c>
      <c r="C174" s="10" t="s">
        <v>228</v>
      </c>
      <c r="D174" s="230" t="s">
        <v>180</v>
      </c>
      <c r="E174" s="11" t="s">
        <v>154</v>
      </c>
      <c r="F174" s="70">
        <v>2</v>
      </c>
      <c r="G174" s="137"/>
      <c r="H174" s="34">
        <f t="shared" si="23"/>
        <v>0</v>
      </c>
    </row>
    <row r="175" spans="1:8" s="136" customFormat="1" ht="36" customHeight="1" x14ac:dyDescent="0.2">
      <c r="A175" s="193" t="s">
        <v>687</v>
      </c>
      <c r="B175" s="9" t="s">
        <v>314</v>
      </c>
      <c r="C175" s="10" t="s">
        <v>688</v>
      </c>
      <c r="D175" s="224" t="s">
        <v>180</v>
      </c>
      <c r="E175" s="11" t="s">
        <v>154</v>
      </c>
      <c r="F175" s="40">
        <v>1</v>
      </c>
      <c r="G175" s="137"/>
      <c r="H175" s="34">
        <f t="shared" si="23"/>
        <v>0</v>
      </c>
    </row>
    <row r="176" spans="1:8" s="136" customFormat="1" ht="36" customHeight="1" x14ac:dyDescent="0.2">
      <c r="A176" s="193" t="s">
        <v>229</v>
      </c>
      <c r="B176" s="71" t="s">
        <v>315</v>
      </c>
      <c r="C176" s="72" t="s">
        <v>231</v>
      </c>
      <c r="D176" s="231" t="s">
        <v>180</v>
      </c>
      <c r="E176" s="73" t="s">
        <v>154</v>
      </c>
      <c r="F176" s="74">
        <v>1</v>
      </c>
      <c r="G176" s="137"/>
      <c r="H176" s="34">
        <f t="shared" si="23"/>
        <v>0</v>
      </c>
    </row>
    <row r="177" spans="1:8" s="136" customFormat="1" ht="36" customHeight="1" x14ac:dyDescent="0.2">
      <c r="A177" s="193" t="s">
        <v>692</v>
      </c>
      <c r="B177" s="232" t="s">
        <v>691</v>
      </c>
      <c r="C177" s="223" t="s">
        <v>693</v>
      </c>
      <c r="D177" s="224" t="s">
        <v>180</v>
      </c>
      <c r="E177" s="226" t="s">
        <v>154</v>
      </c>
      <c r="F177" s="227">
        <v>1</v>
      </c>
      <c r="G177" s="228"/>
      <c r="H177" s="229">
        <f t="shared" si="23"/>
        <v>0</v>
      </c>
    </row>
    <row r="178" spans="1:8" s="136" customFormat="1" ht="36" customHeight="1" x14ac:dyDescent="0.2">
      <c r="A178" s="193"/>
      <c r="B178" s="45"/>
      <c r="C178" s="37" t="s">
        <v>238</v>
      </c>
      <c r="D178" s="29"/>
      <c r="E178" s="42"/>
      <c r="F178" s="30"/>
      <c r="G178" s="31"/>
      <c r="H178" s="32"/>
    </row>
    <row r="179" spans="1:8" s="136" customFormat="1" ht="36" customHeight="1" x14ac:dyDescent="0.2">
      <c r="A179" s="193" t="s">
        <v>239</v>
      </c>
      <c r="B179" s="9" t="s">
        <v>909</v>
      </c>
      <c r="C179" s="10" t="s">
        <v>241</v>
      </c>
      <c r="D179" s="12" t="s">
        <v>242</v>
      </c>
      <c r="E179" s="11"/>
      <c r="F179" s="33"/>
      <c r="G179" s="54"/>
      <c r="H179" s="34"/>
    </row>
    <row r="180" spans="1:8" s="136" customFormat="1" ht="36" customHeight="1" x14ac:dyDescent="0.2">
      <c r="A180" s="193" t="s">
        <v>243</v>
      </c>
      <c r="B180" s="36" t="s">
        <v>32</v>
      </c>
      <c r="C180" s="10" t="s">
        <v>244</v>
      </c>
      <c r="D180" s="12"/>
      <c r="E180" s="11" t="s">
        <v>27</v>
      </c>
      <c r="F180" s="33">
        <v>710</v>
      </c>
      <c r="G180" s="137"/>
      <c r="H180" s="34">
        <f>ROUND(G180*F180,2)</f>
        <v>0</v>
      </c>
    </row>
    <row r="181" spans="1:8" s="136" customFormat="1" ht="36" customHeight="1" x14ac:dyDescent="0.2">
      <c r="A181" s="193" t="s">
        <v>245</v>
      </c>
      <c r="B181" s="36" t="s">
        <v>96</v>
      </c>
      <c r="C181" s="10" t="s">
        <v>246</v>
      </c>
      <c r="D181" s="12"/>
      <c r="E181" s="11" t="s">
        <v>27</v>
      </c>
      <c r="F181" s="33">
        <v>125</v>
      </c>
      <c r="G181" s="137"/>
      <c r="H181" s="34">
        <f>ROUND(G181*F181,2)</f>
        <v>0</v>
      </c>
    </row>
    <row r="182" spans="1:8" s="136" customFormat="1" ht="36" customHeight="1" thickBot="1" x14ac:dyDescent="0.25">
      <c r="A182" s="193"/>
      <c r="B182" s="53" t="str">
        <f>B115</f>
        <v>B</v>
      </c>
      <c r="C182" s="273" t="str">
        <f>C115</f>
        <v>ASPHALT REHABILITATION: BOSTON AVENUE - HUDSON STREET TO PEMBINA HIGHWAY</v>
      </c>
      <c r="D182" s="273"/>
      <c r="E182" s="273"/>
      <c r="F182" s="273"/>
      <c r="G182" s="17" t="s">
        <v>251</v>
      </c>
      <c r="H182" s="17">
        <f>SUM(H115:H181)</f>
        <v>0</v>
      </c>
    </row>
    <row r="183" spans="1:8" s="136" customFormat="1" ht="36" customHeight="1" thickTop="1" x14ac:dyDescent="0.2">
      <c r="A183" s="193"/>
      <c r="B183" s="75" t="s">
        <v>316</v>
      </c>
      <c r="C183" s="280" t="s">
        <v>317</v>
      </c>
      <c r="D183" s="280"/>
      <c r="E183" s="280"/>
      <c r="F183" s="280"/>
      <c r="G183" s="13"/>
      <c r="H183" s="76"/>
    </row>
    <row r="184" spans="1:8" s="136" customFormat="1" ht="36" customHeight="1" x14ac:dyDescent="0.2">
      <c r="A184" s="193"/>
      <c r="B184" s="77"/>
      <c r="C184" s="28" t="s">
        <v>17</v>
      </c>
      <c r="D184" s="78"/>
      <c r="E184" s="79" t="s">
        <v>16</v>
      </c>
      <c r="F184" s="79" t="s">
        <v>16</v>
      </c>
      <c r="G184" s="80" t="s">
        <v>16</v>
      </c>
      <c r="H184" s="81"/>
    </row>
    <row r="185" spans="1:8" ht="36" customHeight="1" x14ac:dyDescent="0.2">
      <c r="A185" s="193" t="s">
        <v>18</v>
      </c>
      <c r="B185" s="9" t="s">
        <v>318</v>
      </c>
      <c r="C185" s="10" t="s">
        <v>20</v>
      </c>
      <c r="D185" s="12" t="s">
        <v>21</v>
      </c>
      <c r="E185" s="11" t="s">
        <v>22</v>
      </c>
      <c r="F185" s="33">
        <v>1630</v>
      </c>
      <c r="G185" s="137"/>
      <c r="H185" s="34">
        <f t="shared" ref="H185:H186" si="24">ROUND(G185*F185,2)</f>
        <v>0</v>
      </c>
    </row>
    <row r="186" spans="1:8" s="136" customFormat="1" ht="36" customHeight="1" x14ac:dyDescent="0.2">
      <c r="A186" s="193" t="s">
        <v>23</v>
      </c>
      <c r="B186" s="9" t="s">
        <v>319</v>
      </c>
      <c r="C186" s="10" t="s">
        <v>25</v>
      </c>
      <c r="D186" s="12" t="s">
        <v>21</v>
      </c>
      <c r="E186" s="11" t="s">
        <v>27</v>
      </c>
      <c r="F186" s="33">
        <v>3195</v>
      </c>
      <c r="G186" s="137"/>
      <c r="H186" s="34">
        <f t="shared" si="24"/>
        <v>0</v>
      </c>
    </row>
    <row r="187" spans="1:8" s="136" customFormat="1" ht="36" customHeight="1" x14ac:dyDescent="0.2">
      <c r="A187" s="193"/>
      <c r="B187" s="9" t="s">
        <v>320</v>
      </c>
      <c r="C187" s="10" t="s">
        <v>321</v>
      </c>
      <c r="D187" s="82" t="s">
        <v>778</v>
      </c>
      <c r="E187" s="83"/>
      <c r="F187" s="33"/>
      <c r="G187" s="54"/>
      <c r="H187" s="34"/>
    </row>
    <row r="188" spans="1:8" s="136" customFormat="1" ht="36" customHeight="1" x14ac:dyDescent="0.2">
      <c r="A188" s="193" t="s">
        <v>323</v>
      </c>
      <c r="B188" s="36" t="s">
        <v>32</v>
      </c>
      <c r="C188" s="10" t="s">
        <v>324</v>
      </c>
      <c r="D188" s="82"/>
      <c r="E188" s="83" t="s">
        <v>55</v>
      </c>
      <c r="F188" s="33">
        <v>2445</v>
      </c>
      <c r="G188" s="137"/>
      <c r="H188" s="34">
        <f t="shared" ref="H188" si="25">ROUND(G188*F188,2)</f>
        <v>0</v>
      </c>
    </row>
    <row r="189" spans="1:8" s="136" customFormat="1" ht="36" customHeight="1" x14ac:dyDescent="0.2">
      <c r="A189" s="193" t="s">
        <v>28</v>
      </c>
      <c r="B189" s="9" t="s">
        <v>325</v>
      </c>
      <c r="C189" s="10" t="s">
        <v>30</v>
      </c>
      <c r="D189" s="12" t="s">
        <v>21</v>
      </c>
      <c r="E189" s="11"/>
      <c r="F189" s="33"/>
      <c r="G189" s="54"/>
      <c r="H189" s="34"/>
    </row>
    <row r="190" spans="1:8" s="136" customFormat="1" ht="36" customHeight="1" x14ac:dyDescent="0.2">
      <c r="A190" s="193" t="s">
        <v>31</v>
      </c>
      <c r="B190" s="36" t="s">
        <v>32</v>
      </c>
      <c r="C190" s="10" t="s">
        <v>33</v>
      </c>
      <c r="D190" s="12" t="s">
        <v>16</v>
      </c>
      <c r="E190" s="11" t="s">
        <v>22</v>
      </c>
      <c r="F190" s="33">
        <v>270</v>
      </c>
      <c r="G190" s="137"/>
      <c r="H190" s="34">
        <f t="shared" ref="H190:H194" si="26">ROUND(G190*F190,2)</f>
        <v>0</v>
      </c>
    </row>
    <row r="191" spans="1:8" s="136" customFormat="1" ht="36" customHeight="1" x14ac:dyDescent="0.2">
      <c r="A191" s="193" t="s">
        <v>734</v>
      </c>
      <c r="B191" s="36" t="s">
        <v>96</v>
      </c>
      <c r="C191" s="4" t="s">
        <v>727</v>
      </c>
      <c r="D191" s="12"/>
      <c r="E191" s="11" t="s">
        <v>22</v>
      </c>
      <c r="F191" s="33">
        <v>50</v>
      </c>
      <c r="G191" s="137"/>
      <c r="H191" s="34">
        <f t="shared" si="26"/>
        <v>0</v>
      </c>
    </row>
    <row r="192" spans="1:8" s="136" customFormat="1" ht="36" customHeight="1" x14ac:dyDescent="0.2">
      <c r="A192" s="193" t="s">
        <v>34</v>
      </c>
      <c r="B192" s="9" t="s">
        <v>326</v>
      </c>
      <c r="C192" s="10" t="s">
        <v>36</v>
      </c>
      <c r="D192" s="12" t="s">
        <v>21</v>
      </c>
      <c r="E192" s="11" t="s">
        <v>27</v>
      </c>
      <c r="F192" s="33">
        <v>1860</v>
      </c>
      <c r="G192" s="137"/>
      <c r="H192" s="34">
        <f>ROUND(G192*F192,2)</f>
        <v>0</v>
      </c>
    </row>
    <row r="193" spans="1:8" s="136" customFormat="1" ht="36" customHeight="1" x14ac:dyDescent="0.2">
      <c r="A193" s="193" t="s">
        <v>37</v>
      </c>
      <c r="B193" s="9" t="s">
        <v>327</v>
      </c>
      <c r="C193" s="10" t="s">
        <v>39</v>
      </c>
      <c r="D193" s="12" t="s">
        <v>40</v>
      </c>
      <c r="E193" s="11"/>
      <c r="F193" s="33"/>
      <c r="G193" s="34"/>
      <c r="H193" s="34"/>
    </row>
    <row r="194" spans="1:8" s="136" customFormat="1" ht="36" customHeight="1" x14ac:dyDescent="0.2">
      <c r="A194" s="193" t="s">
        <v>41</v>
      </c>
      <c r="B194" s="36" t="s">
        <v>32</v>
      </c>
      <c r="C194" s="10" t="s">
        <v>42</v>
      </c>
      <c r="D194" s="12" t="s">
        <v>16</v>
      </c>
      <c r="E194" s="11" t="s">
        <v>27</v>
      </c>
      <c r="F194" s="33">
        <v>2615</v>
      </c>
      <c r="G194" s="137"/>
      <c r="H194" s="34">
        <f t="shared" si="26"/>
        <v>0</v>
      </c>
    </row>
    <row r="195" spans="1:8" s="136" customFormat="1" ht="36" customHeight="1" x14ac:dyDescent="0.2">
      <c r="A195" s="193" t="s">
        <v>43</v>
      </c>
      <c r="B195" s="9" t="s">
        <v>328</v>
      </c>
      <c r="C195" s="10" t="s">
        <v>45</v>
      </c>
      <c r="D195" s="12" t="s">
        <v>46</v>
      </c>
      <c r="E195" s="11"/>
      <c r="F195" s="33"/>
      <c r="G195" s="54"/>
      <c r="H195" s="34"/>
    </row>
    <row r="196" spans="1:8" s="136" customFormat="1" ht="36" customHeight="1" x14ac:dyDescent="0.2">
      <c r="A196" s="193" t="s">
        <v>47</v>
      </c>
      <c r="B196" s="36" t="s">
        <v>32</v>
      </c>
      <c r="C196" s="10" t="s">
        <v>48</v>
      </c>
      <c r="D196" s="12" t="s">
        <v>16</v>
      </c>
      <c r="E196" s="11" t="s">
        <v>27</v>
      </c>
      <c r="F196" s="33">
        <v>2615</v>
      </c>
      <c r="G196" s="137"/>
      <c r="H196" s="34">
        <f>ROUND(G196*F196,2)</f>
        <v>0</v>
      </c>
    </row>
    <row r="197" spans="1:8" s="136" customFormat="1" ht="36" customHeight="1" x14ac:dyDescent="0.2">
      <c r="A197" s="193"/>
      <c r="B197" s="27"/>
      <c r="C197" s="37" t="s">
        <v>56</v>
      </c>
      <c r="D197" s="29"/>
      <c r="E197" s="38"/>
      <c r="F197" s="29"/>
      <c r="G197" s="31"/>
      <c r="H197" s="32"/>
    </row>
    <row r="198" spans="1:8" s="136" customFormat="1" ht="36" customHeight="1" x14ac:dyDescent="0.2">
      <c r="A198" s="193" t="s">
        <v>57</v>
      </c>
      <c r="B198" s="9" t="s">
        <v>329</v>
      </c>
      <c r="C198" s="10" t="s">
        <v>59</v>
      </c>
      <c r="D198" s="12" t="s">
        <v>21</v>
      </c>
      <c r="E198" s="11"/>
      <c r="F198" s="33"/>
      <c r="G198" s="54"/>
      <c r="H198" s="34"/>
    </row>
    <row r="199" spans="1:8" s="136" customFormat="1" ht="36" customHeight="1" x14ac:dyDescent="0.2">
      <c r="A199" s="193" t="s">
        <v>256</v>
      </c>
      <c r="B199" s="36" t="s">
        <v>32</v>
      </c>
      <c r="C199" s="10" t="s">
        <v>257</v>
      </c>
      <c r="D199" s="12" t="s">
        <v>16</v>
      </c>
      <c r="E199" s="11" t="s">
        <v>27</v>
      </c>
      <c r="F199" s="33">
        <v>2580</v>
      </c>
      <c r="G199" s="137"/>
      <c r="H199" s="34">
        <f>ROUND(G199*F199,2)</f>
        <v>0</v>
      </c>
    </row>
    <row r="200" spans="1:8" s="136" customFormat="1" ht="36" customHeight="1" x14ac:dyDescent="0.2">
      <c r="A200" s="193" t="s">
        <v>60</v>
      </c>
      <c r="B200" s="36" t="s">
        <v>96</v>
      </c>
      <c r="C200" s="10" t="s">
        <v>61</v>
      </c>
      <c r="D200" s="12" t="s">
        <v>16</v>
      </c>
      <c r="E200" s="11" t="s">
        <v>27</v>
      </c>
      <c r="F200" s="33">
        <v>65</v>
      </c>
      <c r="G200" s="137"/>
      <c r="H200" s="34">
        <f>ROUND(G200*F200,2)</f>
        <v>0</v>
      </c>
    </row>
    <row r="201" spans="1:8" s="136" customFormat="1" ht="36" customHeight="1" x14ac:dyDescent="0.2">
      <c r="A201" s="233" t="s">
        <v>258</v>
      </c>
      <c r="B201" s="3" t="s">
        <v>330</v>
      </c>
      <c r="C201" s="4" t="s">
        <v>260</v>
      </c>
      <c r="D201" s="55" t="s">
        <v>261</v>
      </c>
      <c r="E201" s="5"/>
      <c r="F201" s="85"/>
      <c r="G201" s="65"/>
      <c r="H201" s="34"/>
    </row>
    <row r="202" spans="1:8" ht="36" customHeight="1" x14ac:dyDescent="0.2">
      <c r="A202" s="193" t="s">
        <v>262</v>
      </c>
      <c r="B202" s="94" t="s">
        <v>32</v>
      </c>
      <c r="C202" s="95" t="s">
        <v>263</v>
      </c>
      <c r="D202" s="94" t="s">
        <v>16</v>
      </c>
      <c r="E202" s="94" t="s">
        <v>154</v>
      </c>
      <c r="F202" s="56">
        <v>55</v>
      </c>
      <c r="G202" s="137"/>
      <c r="H202" s="34">
        <f>ROUND(G202*F202,2)</f>
        <v>0</v>
      </c>
    </row>
    <row r="203" spans="1:8" s="136" customFormat="1" ht="36" customHeight="1" x14ac:dyDescent="0.2">
      <c r="A203" s="193" t="s">
        <v>74</v>
      </c>
      <c r="B203" s="9" t="s">
        <v>331</v>
      </c>
      <c r="C203" s="10" t="s">
        <v>76</v>
      </c>
      <c r="D203" s="12" t="s">
        <v>71</v>
      </c>
      <c r="E203" s="11"/>
      <c r="F203" s="33"/>
      <c r="G203" s="54"/>
      <c r="H203" s="34"/>
    </row>
    <row r="204" spans="1:8" s="136" customFormat="1" ht="36" customHeight="1" x14ac:dyDescent="0.2">
      <c r="A204" s="193" t="s">
        <v>77</v>
      </c>
      <c r="B204" s="36" t="s">
        <v>32</v>
      </c>
      <c r="C204" s="10" t="s">
        <v>78</v>
      </c>
      <c r="D204" s="12" t="s">
        <v>73</v>
      </c>
      <c r="E204" s="11"/>
      <c r="F204" s="33"/>
      <c r="G204" s="54"/>
      <c r="H204" s="34"/>
    </row>
    <row r="205" spans="1:8" s="136" customFormat="1" ht="36" customHeight="1" x14ac:dyDescent="0.2">
      <c r="A205" s="193" t="s">
        <v>79</v>
      </c>
      <c r="B205" s="39" t="s">
        <v>80</v>
      </c>
      <c r="C205" s="10" t="s">
        <v>81</v>
      </c>
      <c r="D205" s="12"/>
      <c r="E205" s="11" t="s">
        <v>27</v>
      </c>
      <c r="F205" s="33">
        <v>15</v>
      </c>
      <c r="G205" s="137"/>
      <c r="H205" s="34">
        <f>ROUND(G205*F205,2)</f>
        <v>0</v>
      </c>
    </row>
    <row r="206" spans="1:8" s="136" customFormat="1" ht="36" customHeight="1" x14ac:dyDescent="0.2">
      <c r="A206" s="193" t="s">
        <v>82</v>
      </c>
      <c r="B206" s="39" t="s">
        <v>83</v>
      </c>
      <c r="C206" s="10" t="s">
        <v>84</v>
      </c>
      <c r="D206" s="12"/>
      <c r="E206" s="11" t="s">
        <v>27</v>
      </c>
      <c r="F206" s="33">
        <v>15</v>
      </c>
      <c r="G206" s="137"/>
      <c r="H206" s="34">
        <f>ROUND(G206*F206,2)</f>
        <v>0</v>
      </c>
    </row>
    <row r="207" spans="1:8" s="136" customFormat="1" ht="36" customHeight="1" x14ac:dyDescent="0.2">
      <c r="A207" s="193" t="s">
        <v>265</v>
      </c>
      <c r="B207" s="3" t="s">
        <v>332</v>
      </c>
      <c r="C207" s="4" t="s">
        <v>267</v>
      </c>
      <c r="D207" s="55" t="s">
        <v>65</v>
      </c>
      <c r="E207" s="5" t="s">
        <v>27</v>
      </c>
      <c r="F207" s="64">
        <v>10</v>
      </c>
      <c r="G207" s="137"/>
      <c r="H207" s="34">
        <f>ROUND(G207*F207,2)</f>
        <v>0</v>
      </c>
    </row>
    <row r="208" spans="1:8" s="136" customFormat="1" ht="36" customHeight="1" x14ac:dyDescent="0.2">
      <c r="A208" s="193" t="s">
        <v>113</v>
      </c>
      <c r="B208" s="9" t="s">
        <v>333</v>
      </c>
      <c r="C208" s="10" t="s">
        <v>115</v>
      </c>
      <c r="D208" s="12" t="s">
        <v>274</v>
      </c>
      <c r="E208" s="11"/>
      <c r="F208" s="33"/>
      <c r="G208" s="54"/>
      <c r="H208" s="34"/>
    </row>
    <row r="209" spans="1:8" s="136" customFormat="1" ht="45" x14ac:dyDescent="0.2">
      <c r="A209" s="193" t="s">
        <v>334</v>
      </c>
      <c r="B209" s="36" t="s">
        <v>32</v>
      </c>
      <c r="C209" s="10" t="s">
        <v>335</v>
      </c>
      <c r="D209" s="12" t="s">
        <v>103</v>
      </c>
      <c r="E209" s="11"/>
      <c r="F209" s="40"/>
      <c r="G209" s="54"/>
      <c r="H209" s="34"/>
    </row>
    <row r="210" spans="1:8" s="136" customFormat="1" ht="36" customHeight="1" x14ac:dyDescent="0.2">
      <c r="A210" s="193" t="s">
        <v>336</v>
      </c>
      <c r="B210" s="39" t="s">
        <v>80</v>
      </c>
      <c r="C210" s="10" t="s">
        <v>121</v>
      </c>
      <c r="D210" s="12"/>
      <c r="E210" s="11" t="s">
        <v>94</v>
      </c>
      <c r="F210" s="33">
        <v>20</v>
      </c>
      <c r="G210" s="137"/>
      <c r="H210" s="34">
        <f>ROUND(G210*F210,2)</f>
        <v>0</v>
      </c>
    </row>
    <row r="211" spans="1:8" s="136" customFormat="1" ht="36" customHeight="1" x14ac:dyDescent="0.2">
      <c r="A211" s="193" t="s">
        <v>337</v>
      </c>
      <c r="B211" s="9" t="s">
        <v>338</v>
      </c>
      <c r="C211" s="10" t="s">
        <v>339</v>
      </c>
      <c r="D211" s="12" t="s">
        <v>340</v>
      </c>
      <c r="E211" s="11" t="s">
        <v>27</v>
      </c>
      <c r="F211" s="33">
        <v>125</v>
      </c>
      <c r="G211" s="137"/>
      <c r="H211" s="34">
        <f t="shared" ref="H211:H213" si="27">ROUND(G211*F211,2)</f>
        <v>0</v>
      </c>
    </row>
    <row r="212" spans="1:8" s="136" customFormat="1" ht="36" customHeight="1" x14ac:dyDescent="0.2">
      <c r="A212" s="193" t="s">
        <v>138</v>
      </c>
      <c r="B212" s="9" t="s">
        <v>341</v>
      </c>
      <c r="C212" s="10" t="s">
        <v>140</v>
      </c>
      <c r="D212" s="12" t="s">
        <v>141</v>
      </c>
      <c r="E212" s="11"/>
      <c r="F212" s="33"/>
      <c r="G212" s="54"/>
      <c r="H212" s="34"/>
    </row>
    <row r="213" spans="1:8" s="136" customFormat="1" ht="36" customHeight="1" x14ac:dyDescent="0.2">
      <c r="A213" s="193" t="s">
        <v>142</v>
      </c>
      <c r="B213" s="88" t="s">
        <v>32</v>
      </c>
      <c r="C213" s="4" t="s">
        <v>143</v>
      </c>
      <c r="D213" s="55" t="s">
        <v>16</v>
      </c>
      <c r="E213" s="5" t="s">
        <v>27</v>
      </c>
      <c r="F213" s="85">
        <v>55</v>
      </c>
      <c r="G213" s="137"/>
      <c r="H213" s="34">
        <f t="shared" si="27"/>
        <v>0</v>
      </c>
    </row>
    <row r="214" spans="1:8" ht="36" customHeight="1" x14ac:dyDescent="0.2">
      <c r="A214" s="193"/>
      <c r="B214" s="41"/>
      <c r="C214" s="37" t="s">
        <v>155</v>
      </c>
      <c r="D214" s="29"/>
      <c r="E214" s="42"/>
      <c r="F214" s="30"/>
      <c r="G214" s="31"/>
      <c r="H214" s="32"/>
    </row>
    <row r="215" spans="1:8" s="136" customFormat="1" ht="36" customHeight="1" x14ac:dyDescent="0.2">
      <c r="A215" s="193" t="s">
        <v>290</v>
      </c>
      <c r="B215" s="9" t="s">
        <v>342</v>
      </c>
      <c r="C215" s="10" t="s">
        <v>292</v>
      </c>
      <c r="D215" s="12" t="s">
        <v>298</v>
      </c>
      <c r="E215" s="11"/>
      <c r="F215" s="33"/>
      <c r="G215" s="54"/>
      <c r="H215" s="34"/>
    </row>
    <row r="216" spans="1:8" ht="36" customHeight="1" x14ac:dyDescent="0.2">
      <c r="A216" s="193" t="s">
        <v>293</v>
      </c>
      <c r="B216" s="36" t="s">
        <v>32</v>
      </c>
      <c r="C216" s="10" t="s">
        <v>343</v>
      </c>
      <c r="D216" s="12" t="s">
        <v>16</v>
      </c>
      <c r="E216" s="11" t="s">
        <v>27</v>
      </c>
      <c r="F216" s="33">
        <v>580</v>
      </c>
      <c r="G216" s="137"/>
      <c r="H216" s="34">
        <f>ROUND(G216*F216,2)</f>
        <v>0</v>
      </c>
    </row>
    <row r="217" spans="1:8" s="136" customFormat="1" ht="36" customHeight="1" x14ac:dyDescent="0.2">
      <c r="A217" s="193" t="s">
        <v>295</v>
      </c>
      <c r="B217" s="9" t="s">
        <v>344</v>
      </c>
      <c r="C217" s="10" t="s">
        <v>297</v>
      </c>
      <c r="D217" s="12" t="s">
        <v>779</v>
      </c>
      <c r="E217" s="11"/>
      <c r="F217" s="33"/>
      <c r="G217" s="54"/>
      <c r="H217" s="34"/>
    </row>
    <row r="218" spans="1:8" s="136" customFormat="1" ht="75" x14ac:dyDescent="0.2">
      <c r="A218" s="193"/>
      <c r="B218" s="36" t="s">
        <v>32</v>
      </c>
      <c r="C218" s="10" t="s">
        <v>780</v>
      </c>
      <c r="D218" s="12" t="s">
        <v>775</v>
      </c>
      <c r="E218" s="11" t="s">
        <v>94</v>
      </c>
      <c r="F218" s="33">
        <v>380</v>
      </c>
      <c r="G218" s="137"/>
      <c r="H218" s="34">
        <f>ROUND(G218*F218,2)</f>
        <v>0</v>
      </c>
    </row>
    <row r="219" spans="1:8" s="136" customFormat="1" ht="60" x14ac:dyDescent="0.2">
      <c r="A219" s="193"/>
      <c r="B219" s="36" t="s">
        <v>96</v>
      </c>
      <c r="C219" s="10" t="s">
        <v>346</v>
      </c>
      <c r="D219" s="12" t="s">
        <v>781</v>
      </c>
      <c r="E219" s="11" t="s">
        <v>94</v>
      </c>
      <c r="F219" s="33">
        <v>50</v>
      </c>
      <c r="G219" s="137"/>
      <c r="H219" s="34">
        <f>ROUND(G219*F219,2)</f>
        <v>0</v>
      </c>
    </row>
    <row r="220" spans="1:8" s="136" customFormat="1" ht="36" customHeight="1" x14ac:dyDescent="0.2">
      <c r="A220" s="193" t="s">
        <v>347</v>
      </c>
      <c r="B220" s="36" t="s">
        <v>108</v>
      </c>
      <c r="C220" s="10" t="s">
        <v>782</v>
      </c>
      <c r="D220" s="12" t="s">
        <v>783</v>
      </c>
      <c r="E220" s="11" t="s">
        <v>94</v>
      </c>
      <c r="F220" s="33">
        <v>180</v>
      </c>
      <c r="G220" s="137"/>
      <c r="H220" s="34">
        <f>ROUND(G220*F220,2)</f>
        <v>0</v>
      </c>
    </row>
    <row r="221" spans="1:8" s="136" customFormat="1" ht="36" customHeight="1" x14ac:dyDescent="0.2">
      <c r="A221" s="193" t="s">
        <v>348</v>
      </c>
      <c r="B221" s="9" t="s">
        <v>349</v>
      </c>
      <c r="C221" s="10" t="s">
        <v>350</v>
      </c>
      <c r="D221" s="12" t="s">
        <v>340</v>
      </c>
      <c r="E221" s="11" t="s">
        <v>27</v>
      </c>
      <c r="F221" s="33">
        <v>5</v>
      </c>
      <c r="G221" s="137"/>
      <c r="H221" s="34">
        <f>ROUND(G221*F221,2)</f>
        <v>0</v>
      </c>
    </row>
    <row r="222" spans="1:8" s="136" customFormat="1" ht="36" customHeight="1" x14ac:dyDescent="0.2">
      <c r="A222" s="193" t="s">
        <v>351</v>
      </c>
      <c r="B222" s="9" t="s">
        <v>352</v>
      </c>
      <c r="C222" s="10" t="s">
        <v>353</v>
      </c>
      <c r="D222" s="12" t="s">
        <v>694</v>
      </c>
      <c r="E222" s="11"/>
      <c r="F222" s="33"/>
      <c r="G222" s="54"/>
      <c r="H222" s="34"/>
    </row>
    <row r="223" spans="1:8" s="136" customFormat="1" ht="36" customHeight="1" x14ac:dyDescent="0.2">
      <c r="A223" s="193" t="s">
        <v>354</v>
      </c>
      <c r="B223" s="36" t="s">
        <v>32</v>
      </c>
      <c r="C223" s="10" t="s">
        <v>130</v>
      </c>
      <c r="D223" s="12"/>
      <c r="E223" s="11"/>
      <c r="F223" s="33"/>
      <c r="G223" s="54"/>
      <c r="H223" s="34"/>
    </row>
    <row r="224" spans="1:8" s="136" customFormat="1" ht="36" customHeight="1" x14ac:dyDescent="0.2">
      <c r="A224" s="193" t="s">
        <v>355</v>
      </c>
      <c r="B224" s="39" t="s">
        <v>80</v>
      </c>
      <c r="C224" s="10" t="s">
        <v>132</v>
      </c>
      <c r="D224" s="12"/>
      <c r="E224" s="11" t="s">
        <v>55</v>
      </c>
      <c r="F224" s="33">
        <v>405</v>
      </c>
      <c r="G224" s="137"/>
      <c r="H224" s="34">
        <f>ROUND(G224*F224,2)</f>
        <v>0</v>
      </c>
    </row>
    <row r="225" spans="1:9" s="136" customFormat="1" ht="36" customHeight="1" x14ac:dyDescent="0.2">
      <c r="A225" s="193" t="s">
        <v>356</v>
      </c>
      <c r="B225" s="39" t="s">
        <v>83</v>
      </c>
      <c r="C225" s="10" t="s">
        <v>137</v>
      </c>
      <c r="D225" s="12"/>
      <c r="E225" s="11" t="s">
        <v>55</v>
      </c>
      <c r="F225" s="33">
        <v>405</v>
      </c>
      <c r="G225" s="137"/>
      <c r="H225" s="34">
        <f>ROUND(G225*F225,2)</f>
        <v>0</v>
      </c>
    </row>
    <row r="226" spans="1:9" s="136" customFormat="1" ht="36" customHeight="1" x14ac:dyDescent="0.2">
      <c r="A226" s="193"/>
      <c r="B226" s="41"/>
      <c r="C226" s="37" t="s">
        <v>157</v>
      </c>
      <c r="D226" s="29"/>
      <c r="E226" s="30"/>
      <c r="F226" s="30"/>
      <c r="G226" s="31"/>
      <c r="H226" s="32"/>
    </row>
    <row r="227" spans="1:9" s="136" customFormat="1" ht="36" customHeight="1" x14ac:dyDescent="0.2">
      <c r="A227" s="193" t="s">
        <v>158</v>
      </c>
      <c r="B227" s="9" t="s">
        <v>357</v>
      </c>
      <c r="C227" s="10" t="s">
        <v>160</v>
      </c>
      <c r="D227" s="12" t="s">
        <v>161</v>
      </c>
      <c r="E227" s="11" t="s">
        <v>94</v>
      </c>
      <c r="F227" s="33">
        <v>155</v>
      </c>
      <c r="G227" s="137"/>
      <c r="H227" s="34">
        <f>ROUND(G227*F227,2)</f>
        <v>0</v>
      </c>
    </row>
    <row r="228" spans="1:9" s="136" customFormat="1" ht="36" customHeight="1" x14ac:dyDescent="0.2">
      <c r="A228" s="193"/>
      <c r="B228" s="9"/>
      <c r="C228" s="37" t="s">
        <v>162</v>
      </c>
      <c r="D228" s="12"/>
      <c r="E228" s="11"/>
      <c r="F228" s="33"/>
      <c r="G228" s="35"/>
      <c r="H228" s="34"/>
    </row>
    <row r="229" spans="1:9" s="136" customFormat="1" ht="36" customHeight="1" x14ac:dyDescent="0.2">
      <c r="A229" s="193" t="s">
        <v>163</v>
      </c>
      <c r="B229" s="9" t="s">
        <v>358</v>
      </c>
      <c r="C229" s="10" t="s">
        <v>165</v>
      </c>
      <c r="D229" s="12" t="s">
        <v>791</v>
      </c>
      <c r="E229" s="11"/>
      <c r="F229" s="33"/>
      <c r="G229" s="54"/>
      <c r="H229" s="34"/>
    </row>
    <row r="230" spans="1:9" s="136" customFormat="1" ht="36" customHeight="1" x14ac:dyDescent="0.2">
      <c r="A230" s="193" t="s">
        <v>301</v>
      </c>
      <c r="B230" s="36" t="s">
        <v>32</v>
      </c>
      <c r="C230" s="10" t="s">
        <v>302</v>
      </c>
      <c r="D230" s="12"/>
      <c r="E230" s="11" t="s">
        <v>154</v>
      </c>
      <c r="F230" s="40">
        <v>6</v>
      </c>
      <c r="G230" s="137"/>
      <c r="H230" s="34">
        <f>ROUND(G230*F230,2)</f>
        <v>0</v>
      </c>
    </row>
    <row r="231" spans="1:9" s="136" customFormat="1" ht="36" customHeight="1" x14ac:dyDescent="0.2">
      <c r="A231" s="193" t="s">
        <v>168</v>
      </c>
      <c r="B231" s="9" t="s">
        <v>359</v>
      </c>
      <c r="C231" s="10" t="s">
        <v>360</v>
      </c>
      <c r="D231" s="12" t="s">
        <v>791</v>
      </c>
      <c r="E231" s="11"/>
      <c r="F231" s="33"/>
      <c r="G231" s="54"/>
      <c r="H231" s="34"/>
    </row>
    <row r="232" spans="1:9" s="136" customFormat="1" ht="36" customHeight="1" x14ac:dyDescent="0.2">
      <c r="A232" s="193" t="s">
        <v>171</v>
      </c>
      <c r="B232" s="36" t="s">
        <v>32</v>
      </c>
      <c r="C232" s="10" t="s">
        <v>172</v>
      </c>
      <c r="D232" s="12"/>
      <c r="E232" s="11"/>
      <c r="F232" s="33"/>
      <c r="G232" s="54"/>
      <c r="H232" s="34"/>
    </row>
    <row r="233" spans="1:9" s="136" customFormat="1" ht="36" customHeight="1" x14ac:dyDescent="0.2">
      <c r="A233" s="193" t="s">
        <v>899</v>
      </c>
      <c r="B233" s="39" t="s">
        <v>80</v>
      </c>
      <c r="C233" s="10" t="s">
        <v>903</v>
      </c>
      <c r="D233" s="12"/>
      <c r="E233" s="11" t="s">
        <v>94</v>
      </c>
      <c r="F233" s="33">
        <v>75</v>
      </c>
      <c r="G233" s="137"/>
      <c r="H233" s="34">
        <f>ROUND(G233*F233,2)</f>
        <v>0</v>
      </c>
    </row>
    <row r="234" spans="1:9" s="136" customFormat="1" ht="36" customHeight="1" x14ac:dyDescent="0.2">
      <c r="A234" s="193" t="s">
        <v>1058</v>
      </c>
      <c r="B234" s="9" t="s">
        <v>361</v>
      </c>
      <c r="C234" s="223" t="s">
        <v>888</v>
      </c>
      <c r="D234" s="224" t="s">
        <v>175</v>
      </c>
      <c r="E234" s="11"/>
      <c r="F234" s="40"/>
      <c r="G234" s="35"/>
      <c r="H234" s="43"/>
    </row>
    <row r="235" spans="1:9" s="136" customFormat="1" ht="36" customHeight="1" x14ac:dyDescent="0.2">
      <c r="A235" s="193" t="s">
        <v>365</v>
      </c>
      <c r="B235" s="36" t="s">
        <v>32</v>
      </c>
      <c r="C235" s="10" t="s">
        <v>366</v>
      </c>
      <c r="D235" s="12"/>
      <c r="E235" s="11" t="s">
        <v>94</v>
      </c>
      <c r="F235" s="57">
        <v>16</v>
      </c>
      <c r="G235" s="137"/>
      <c r="H235" s="34">
        <f t="shared" ref="H235" si="28">ROUND(G235*F235,2)</f>
        <v>0</v>
      </c>
    </row>
    <row r="236" spans="1:9" s="136" customFormat="1" ht="36" customHeight="1" x14ac:dyDescent="0.2">
      <c r="A236" s="193" t="s">
        <v>1058</v>
      </c>
      <c r="B236" s="9" t="s">
        <v>362</v>
      </c>
      <c r="C236" s="223" t="s">
        <v>889</v>
      </c>
      <c r="D236" s="224" t="s">
        <v>175</v>
      </c>
      <c r="E236" s="11"/>
      <c r="F236" s="40"/>
      <c r="G236" s="35"/>
      <c r="H236" s="43"/>
    </row>
    <row r="237" spans="1:9" s="136" customFormat="1" ht="36" customHeight="1" x14ac:dyDescent="0.2">
      <c r="A237" s="193" t="s">
        <v>365</v>
      </c>
      <c r="B237" s="36" t="s">
        <v>32</v>
      </c>
      <c r="C237" s="10" t="s">
        <v>366</v>
      </c>
      <c r="D237" s="12"/>
      <c r="E237" s="11" t="s">
        <v>94</v>
      </c>
      <c r="F237" s="57">
        <v>16</v>
      </c>
      <c r="G237" s="137"/>
      <c r="H237" s="34">
        <f t="shared" ref="H237:H238" si="29">ROUND(G237*F237,2)</f>
        <v>0</v>
      </c>
    </row>
    <row r="238" spans="1:9" s="136" customFormat="1" ht="36" customHeight="1" x14ac:dyDescent="0.2">
      <c r="A238" s="193" t="s">
        <v>365</v>
      </c>
      <c r="B238" s="36" t="s">
        <v>96</v>
      </c>
      <c r="C238" s="10" t="s">
        <v>895</v>
      </c>
      <c r="D238" s="12"/>
      <c r="E238" s="11" t="s">
        <v>94</v>
      </c>
      <c r="F238" s="57">
        <v>33</v>
      </c>
      <c r="G238" s="137"/>
      <c r="H238" s="34">
        <f t="shared" si="29"/>
        <v>0</v>
      </c>
    </row>
    <row r="239" spans="1:9" s="136" customFormat="1" ht="36" customHeight="1" x14ac:dyDescent="0.2">
      <c r="A239" s="234" t="s">
        <v>185</v>
      </c>
      <c r="B239" s="216" t="s">
        <v>363</v>
      </c>
      <c r="C239" s="235" t="s">
        <v>186</v>
      </c>
      <c r="D239" s="218" t="s">
        <v>871</v>
      </c>
      <c r="E239" s="219"/>
      <c r="F239" s="220"/>
      <c r="G239" s="236"/>
      <c r="H239" s="237"/>
    </row>
    <row r="240" spans="1:9" ht="36" customHeight="1" x14ac:dyDescent="0.2">
      <c r="A240" s="234" t="s">
        <v>187</v>
      </c>
      <c r="B240" s="238" t="s">
        <v>32</v>
      </c>
      <c r="C240" s="235" t="s">
        <v>188</v>
      </c>
      <c r="D240" s="218"/>
      <c r="E240" s="219" t="s">
        <v>154</v>
      </c>
      <c r="F240" s="220">
        <v>1</v>
      </c>
      <c r="G240" s="221"/>
      <c r="H240" s="222">
        <f>ROUND(G240*F240,2)</f>
        <v>0</v>
      </c>
      <c r="I240" s="136"/>
    </row>
    <row r="241" spans="1:8" s="136" customFormat="1" ht="36" customHeight="1" x14ac:dyDescent="0.2">
      <c r="A241" s="193" t="s">
        <v>189</v>
      </c>
      <c r="B241" s="9" t="s">
        <v>364</v>
      </c>
      <c r="C241" s="10" t="s">
        <v>310</v>
      </c>
      <c r="D241" s="12" t="s">
        <v>791</v>
      </c>
      <c r="E241" s="11"/>
      <c r="F241" s="33"/>
      <c r="G241" s="54"/>
      <c r="H241" s="34"/>
    </row>
    <row r="242" spans="1:8" s="136" customFormat="1" ht="36" customHeight="1" x14ac:dyDescent="0.2">
      <c r="A242" s="193" t="s">
        <v>192</v>
      </c>
      <c r="B242" s="36" t="s">
        <v>32</v>
      </c>
      <c r="C242" s="10" t="s">
        <v>193</v>
      </c>
      <c r="D242" s="12"/>
      <c r="E242" s="11"/>
      <c r="F242" s="33"/>
      <c r="G242" s="54"/>
      <c r="H242" s="34"/>
    </row>
    <row r="243" spans="1:8" s="136" customFormat="1" ht="36" customHeight="1" x14ac:dyDescent="0.2">
      <c r="A243" s="193" t="s">
        <v>194</v>
      </c>
      <c r="B243" s="39" t="s">
        <v>80</v>
      </c>
      <c r="C243" s="10" t="s">
        <v>910</v>
      </c>
      <c r="D243" s="12"/>
      <c r="E243" s="11" t="s">
        <v>154</v>
      </c>
      <c r="F243" s="33">
        <v>2</v>
      </c>
      <c r="G243" s="137"/>
      <c r="H243" s="34">
        <f>ROUND(G243*F243,2)</f>
        <v>0</v>
      </c>
    </row>
    <row r="244" spans="1:8" s="136" customFormat="1" ht="36" customHeight="1" x14ac:dyDescent="0.2">
      <c r="A244" s="193" t="s">
        <v>195</v>
      </c>
      <c r="B244" s="9" t="s">
        <v>367</v>
      </c>
      <c r="C244" s="10" t="s">
        <v>197</v>
      </c>
      <c r="D244" s="12" t="s">
        <v>871</v>
      </c>
      <c r="E244" s="11" t="s">
        <v>154</v>
      </c>
      <c r="F244" s="40">
        <v>3</v>
      </c>
      <c r="G244" s="137"/>
      <c r="H244" s="34">
        <f t="shared" ref="H244" si="30">ROUND(G244*F244,2)</f>
        <v>0</v>
      </c>
    </row>
    <row r="245" spans="1:8" s="136" customFormat="1" ht="36" customHeight="1" x14ac:dyDescent="0.2">
      <c r="A245" s="193" t="s">
        <v>198</v>
      </c>
      <c r="B245" s="9" t="s">
        <v>368</v>
      </c>
      <c r="C245" s="10" t="s">
        <v>200</v>
      </c>
      <c r="D245" s="12" t="s">
        <v>791</v>
      </c>
      <c r="E245" s="11" t="s">
        <v>154</v>
      </c>
      <c r="F245" s="33">
        <v>1</v>
      </c>
      <c r="G245" s="137"/>
      <c r="H245" s="34">
        <f>ROUND(G245*F245,2)</f>
        <v>0</v>
      </c>
    </row>
    <row r="246" spans="1:8" s="136" customFormat="1" ht="36" customHeight="1" x14ac:dyDescent="0.2">
      <c r="A246" s="193" t="s">
        <v>369</v>
      </c>
      <c r="B246" s="9" t="s">
        <v>370</v>
      </c>
      <c r="C246" s="10" t="s">
        <v>371</v>
      </c>
      <c r="D246" s="12" t="s">
        <v>372</v>
      </c>
      <c r="E246" s="11" t="s">
        <v>94</v>
      </c>
      <c r="F246" s="33">
        <v>72</v>
      </c>
      <c r="G246" s="137"/>
      <c r="H246" s="34">
        <f>ROUND(G246*F246,2)</f>
        <v>0</v>
      </c>
    </row>
    <row r="247" spans="1:8" s="136" customFormat="1" ht="36" customHeight="1" x14ac:dyDescent="0.2">
      <c r="A247" s="193" t="s">
        <v>373</v>
      </c>
      <c r="B247" s="9" t="s">
        <v>374</v>
      </c>
      <c r="C247" s="10" t="s">
        <v>375</v>
      </c>
      <c r="D247" s="12" t="s">
        <v>706</v>
      </c>
      <c r="E247" s="11"/>
      <c r="F247" s="33"/>
      <c r="G247" s="54"/>
      <c r="H247" s="34"/>
    </row>
    <row r="248" spans="1:8" s="136" customFormat="1" ht="36" customHeight="1" x14ac:dyDescent="0.2">
      <c r="A248" s="193"/>
      <c r="B248" s="36" t="s">
        <v>32</v>
      </c>
      <c r="C248" s="10" t="s">
        <v>475</v>
      </c>
      <c r="D248" s="12" t="s">
        <v>476</v>
      </c>
      <c r="E248" s="11" t="s">
        <v>27</v>
      </c>
      <c r="F248" s="40">
        <v>500</v>
      </c>
      <c r="G248" s="137"/>
      <c r="H248" s="34">
        <f>ROUND(G248*F248,2)</f>
        <v>0</v>
      </c>
    </row>
    <row r="249" spans="1:8" ht="36" customHeight="1" x14ac:dyDescent="0.2">
      <c r="A249" s="193"/>
      <c r="B249" s="9" t="s">
        <v>376</v>
      </c>
      <c r="C249" s="44" t="s">
        <v>214</v>
      </c>
      <c r="D249" s="12" t="s">
        <v>791</v>
      </c>
      <c r="E249" s="11" t="s">
        <v>154</v>
      </c>
      <c r="F249" s="40">
        <v>4</v>
      </c>
      <c r="G249" s="137"/>
      <c r="H249" s="34">
        <f t="shared" ref="H249" si="31">ROUND(G249*F249,2)</f>
        <v>0</v>
      </c>
    </row>
    <row r="250" spans="1:8" s="136" customFormat="1" ht="36" customHeight="1" x14ac:dyDescent="0.2">
      <c r="A250" s="193"/>
      <c r="B250" s="9" t="s">
        <v>378</v>
      </c>
      <c r="C250" s="223" t="s">
        <v>946</v>
      </c>
      <c r="D250" s="224" t="s">
        <v>932</v>
      </c>
      <c r="E250" s="11"/>
      <c r="F250" s="40"/>
      <c r="G250" s="35"/>
      <c r="H250" s="43"/>
    </row>
    <row r="251" spans="1:8" s="136" customFormat="1" ht="36" customHeight="1" x14ac:dyDescent="0.2">
      <c r="A251" s="193"/>
      <c r="B251" s="36" t="s">
        <v>32</v>
      </c>
      <c r="C251" s="44" t="s">
        <v>947</v>
      </c>
      <c r="D251" s="12"/>
      <c r="E251" s="11"/>
      <c r="F251" s="40"/>
      <c r="G251" s="35"/>
      <c r="H251" s="43"/>
    </row>
    <row r="252" spans="1:8" s="136" customFormat="1" ht="36" customHeight="1" x14ac:dyDescent="0.2">
      <c r="A252" s="193"/>
      <c r="B252" s="39" t="s">
        <v>80</v>
      </c>
      <c r="C252" s="10" t="s">
        <v>971</v>
      </c>
      <c r="D252" s="12"/>
      <c r="E252" s="11" t="s">
        <v>94</v>
      </c>
      <c r="F252" s="40">
        <v>35</v>
      </c>
      <c r="G252" s="183"/>
      <c r="H252" s="34">
        <f>ROUND(G252*F252,2)</f>
        <v>0</v>
      </c>
    </row>
    <row r="253" spans="1:8" s="136" customFormat="1" ht="36" customHeight="1" x14ac:dyDescent="0.2">
      <c r="A253" s="193"/>
      <c r="B253" s="9" t="s">
        <v>383</v>
      </c>
      <c r="C253" s="223" t="s">
        <v>948</v>
      </c>
      <c r="D253" s="224" t="s">
        <v>932</v>
      </c>
      <c r="E253" s="11"/>
      <c r="F253" s="40"/>
      <c r="G253" s="35"/>
      <c r="H253" s="43"/>
    </row>
    <row r="254" spans="1:8" ht="36" customHeight="1" x14ac:dyDescent="0.2">
      <c r="A254" s="193"/>
      <c r="B254" s="36" t="s">
        <v>32</v>
      </c>
      <c r="C254" s="44" t="s">
        <v>642</v>
      </c>
      <c r="D254" s="12"/>
      <c r="E254" s="11"/>
      <c r="F254" s="40"/>
      <c r="G254" s="35"/>
      <c r="H254" s="43"/>
    </row>
    <row r="255" spans="1:8" ht="36" customHeight="1" x14ac:dyDescent="0.2">
      <c r="A255" s="193"/>
      <c r="B255" s="39" t="s">
        <v>80</v>
      </c>
      <c r="C255" s="10" t="s">
        <v>949</v>
      </c>
      <c r="D255" s="12"/>
      <c r="E255" s="11" t="s">
        <v>972</v>
      </c>
      <c r="F255" s="97">
        <v>1.3</v>
      </c>
      <c r="G255" s="183"/>
      <c r="H255" s="34">
        <f>ROUND(G255*F255,2)</f>
        <v>0</v>
      </c>
    </row>
    <row r="256" spans="1:8" ht="36" customHeight="1" x14ac:dyDescent="0.2">
      <c r="A256" s="193"/>
      <c r="B256" s="41"/>
      <c r="C256" s="37" t="s">
        <v>215</v>
      </c>
      <c r="D256" s="29"/>
      <c r="E256" s="42"/>
      <c r="F256" s="30"/>
      <c r="G256" s="31"/>
      <c r="H256" s="32"/>
    </row>
    <row r="257" spans="1:8" ht="36" customHeight="1" x14ac:dyDescent="0.2">
      <c r="A257" s="193" t="s">
        <v>216</v>
      </c>
      <c r="B257" s="9" t="s">
        <v>386</v>
      </c>
      <c r="C257" s="10" t="s">
        <v>218</v>
      </c>
      <c r="D257" s="12" t="s">
        <v>180</v>
      </c>
      <c r="E257" s="11" t="s">
        <v>154</v>
      </c>
      <c r="F257" s="33">
        <v>6</v>
      </c>
      <c r="G257" s="137"/>
      <c r="H257" s="34">
        <f>ROUND(G257*F257,2)</f>
        <v>0</v>
      </c>
    </row>
    <row r="258" spans="1:8" ht="36" customHeight="1" x14ac:dyDescent="0.2">
      <c r="A258" s="193" t="s">
        <v>219</v>
      </c>
      <c r="B258" s="9" t="s">
        <v>387</v>
      </c>
      <c r="C258" s="10" t="s">
        <v>221</v>
      </c>
      <c r="D258" s="12" t="s">
        <v>180</v>
      </c>
      <c r="E258" s="11"/>
      <c r="F258" s="33"/>
      <c r="G258" s="54"/>
      <c r="H258" s="34"/>
    </row>
    <row r="259" spans="1:8" ht="36" customHeight="1" x14ac:dyDescent="0.2">
      <c r="A259" s="193" t="s">
        <v>222</v>
      </c>
      <c r="B259" s="36" t="s">
        <v>32</v>
      </c>
      <c r="C259" s="10" t="s">
        <v>223</v>
      </c>
      <c r="D259" s="12"/>
      <c r="E259" s="11" t="s">
        <v>154</v>
      </c>
      <c r="F259" s="33">
        <v>2</v>
      </c>
      <c r="G259" s="137"/>
      <c r="H259" s="34">
        <f>ROUND(G259*F259,2)</f>
        <v>0</v>
      </c>
    </row>
    <row r="260" spans="1:8" ht="36" customHeight="1" x14ac:dyDescent="0.2">
      <c r="A260" s="193" t="s">
        <v>224</v>
      </c>
      <c r="B260" s="36" t="s">
        <v>96</v>
      </c>
      <c r="C260" s="10" t="s">
        <v>225</v>
      </c>
      <c r="D260" s="12"/>
      <c r="E260" s="11" t="s">
        <v>154</v>
      </c>
      <c r="F260" s="33">
        <v>4</v>
      </c>
      <c r="G260" s="137"/>
      <c r="H260" s="34">
        <f>ROUND(G260*F260,2)</f>
        <v>0</v>
      </c>
    </row>
    <row r="261" spans="1:8" ht="36" customHeight="1" x14ac:dyDescent="0.2">
      <c r="A261" s="193"/>
      <c r="B261" s="36" t="s">
        <v>108</v>
      </c>
      <c r="C261" s="10" t="s">
        <v>384</v>
      </c>
      <c r="D261" s="12"/>
      <c r="E261" s="11" t="s">
        <v>385</v>
      </c>
      <c r="F261" s="33">
        <v>6</v>
      </c>
      <c r="G261" s="137"/>
      <c r="H261" s="34">
        <f>ROUND(G261*F261,2)</f>
        <v>0</v>
      </c>
    </row>
    <row r="262" spans="1:8" ht="36" customHeight="1" x14ac:dyDescent="0.2">
      <c r="A262" s="193" t="s">
        <v>226</v>
      </c>
      <c r="B262" s="9" t="s">
        <v>388</v>
      </c>
      <c r="C262" s="10" t="s">
        <v>228</v>
      </c>
      <c r="D262" s="12" t="s">
        <v>180</v>
      </c>
      <c r="E262" s="11" t="s">
        <v>154</v>
      </c>
      <c r="F262" s="33">
        <v>4</v>
      </c>
      <c r="G262" s="137"/>
      <c r="H262" s="34">
        <f>ROUND(G262*F262,2)</f>
        <v>0</v>
      </c>
    </row>
    <row r="263" spans="1:8" ht="36" customHeight="1" x14ac:dyDescent="0.2">
      <c r="A263" s="193" t="s">
        <v>687</v>
      </c>
      <c r="B263" s="9" t="s">
        <v>980</v>
      </c>
      <c r="C263" s="10" t="s">
        <v>688</v>
      </c>
      <c r="D263" s="224" t="s">
        <v>180</v>
      </c>
      <c r="E263" s="11" t="s">
        <v>154</v>
      </c>
      <c r="F263" s="40">
        <v>1</v>
      </c>
      <c r="G263" s="137"/>
      <c r="H263" s="34">
        <f t="shared" ref="H263" si="32">ROUND(G263*F263,2)</f>
        <v>0</v>
      </c>
    </row>
    <row r="264" spans="1:8" ht="36" customHeight="1" x14ac:dyDescent="0.2">
      <c r="A264" s="193" t="s">
        <v>229</v>
      </c>
      <c r="B264" s="9" t="s">
        <v>981</v>
      </c>
      <c r="C264" s="10" t="s">
        <v>231</v>
      </c>
      <c r="D264" s="12" t="s">
        <v>180</v>
      </c>
      <c r="E264" s="11" t="s">
        <v>154</v>
      </c>
      <c r="F264" s="33">
        <v>3</v>
      </c>
      <c r="G264" s="137"/>
      <c r="H264" s="34">
        <f>ROUND(G264*F264,2)</f>
        <v>0</v>
      </c>
    </row>
    <row r="265" spans="1:8" ht="36" customHeight="1" x14ac:dyDescent="0.2">
      <c r="A265" s="193" t="s">
        <v>692</v>
      </c>
      <c r="B265" s="232" t="s">
        <v>982</v>
      </c>
      <c r="C265" s="223" t="s">
        <v>693</v>
      </c>
      <c r="D265" s="224" t="s">
        <v>180</v>
      </c>
      <c r="E265" s="226" t="s">
        <v>154</v>
      </c>
      <c r="F265" s="227">
        <v>1</v>
      </c>
      <c r="G265" s="228"/>
      <c r="H265" s="229">
        <f t="shared" ref="H265" si="33">ROUND(G265*F265,2)</f>
        <v>0</v>
      </c>
    </row>
    <row r="266" spans="1:8" ht="36" customHeight="1" x14ac:dyDescent="0.2">
      <c r="A266" s="193"/>
      <c r="B266" s="45"/>
      <c r="C266" s="37" t="s">
        <v>238</v>
      </c>
      <c r="D266" s="29"/>
      <c r="E266" s="42"/>
      <c r="F266" s="30"/>
      <c r="G266" s="31"/>
      <c r="H266" s="32"/>
    </row>
    <row r="267" spans="1:8" ht="36" customHeight="1" x14ac:dyDescent="0.2">
      <c r="A267" s="193" t="s">
        <v>239</v>
      </c>
      <c r="B267" s="9" t="s">
        <v>983</v>
      </c>
      <c r="C267" s="10" t="s">
        <v>241</v>
      </c>
      <c r="D267" s="12" t="s">
        <v>242</v>
      </c>
      <c r="E267" s="11"/>
      <c r="F267" s="33"/>
      <c r="G267" s="54"/>
      <c r="H267" s="34"/>
    </row>
    <row r="268" spans="1:8" ht="36" customHeight="1" x14ac:dyDescent="0.2">
      <c r="A268" s="193" t="s">
        <v>243</v>
      </c>
      <c r="B268" s="36" t="s">
        <v>32</v>
      </c>
      <c r="C268" s="10" t="s">
        <v>244</v>
      </c>
      <c r="D268" s="12"/>
      <c r="E268" s="11" t="s">
        <v>27</v>
      </c>
      <c r="F268" s="33">
        <v>25</v>
      </c>
      <c r="G268" s="137"/>
      <c r="H268" s="34">
        <f>ROUND(G268*F268,2)</f>
        <v>0</v>
      </c>
    </row>
    <row r="269" spans="1:8" ht="36" customHeight="1" x14ac:dyDescent="0.2">
      <c r="A269" s="193" t="s">
        <v>245</v>
      </c>
      <c r="B269" s="36" t="s">
        <v>96</v>
      </c>
      <c r="C269" s="10" t="s">
        <v>246</v>
      </c>
      <c r="D269" s="12"/>
      <c r="E269" s="11" t="s">
        <v>27</v>
      </c>
      <c r="F269" s="33">
        <v>1860</v>
      </c>
      <c r="G269" s="137"/>
      <c r="H269" s="34">
        <f>ROUND(G269*F269,2)</f>
        <v>0</v>
      </c>
    </row>
    <row r="270" spans="1:8" ht="36" customHeight="1" x14ac:dyDescent="0.2">
      <c r="A270" s="193"/>
      <c r="B270" s="9" t="s">
        <v>984</v>
      </c>
      <c r="C270" s="10" t="s">
        <v>248</v>
      </c>
      <c r="D270" s="12" t="s">
        <v>322</v>
      </c>
      <c r="E270" s="11"/>
      <c r="F270" s="33"/>
      <c r="G270" s="54"/>
      <c r="H270" s="34"/>
    </row>
    <row r="271" spans="1:8" ht="36" customHeight="1" x14ac:dyDescent="0.2">
      <c r="A271" s="193"/>
      <c r="B271" s="36" t="s">
        <v>32</v>
      </c>
      <c r="C271" s="10" t="s">
        <v>249</v>
      </c>
      <c r="D271" s="12"/>
      <c r="E271" s="11" t="s">
        <v>154</v>
      </c>
      <c r="F271" s="33">
        <v>3</v>
      </c>
      <c r="G271" s="137"/>
      <c r="H271" s="34">
        <f>ROUND(G271*F271,2)</f>
        <v>0</v>
      </c>
    </row>
    <row r="272" spans="1:8" ht="36" customHeight="1" x14ac:dyDescent="0.2">
      <c r="A272" s="193"/>
      <c r="B272" s="36" t="s">
        <v>96</v>
      </c>
      <c r="C272" s="10" t="s">
        <v>389</v>
      </c>
      <c r="D272" s="12"/>
      <c r="E272" s="11" t="s">
        <v>390</v>
      </c>
      <c r="F272" s="33">
        <v>12</v>
      </c>
      <c r="G272" s="137"/>
      <c r="H272" s="34">
        <f>ROUND(G272*F272,2)</f>
        <v>0</v>
      </c>
    </row>
    <row r="273" spans="1:8" ht="36" customHeight="1" x14ac:dyDescent="0.2">
      <c r="A273" s="193"/>
      <c r="B273" s="27"/>
      <c r="C273" s="37" t="s">
        <v>247</v>
      </c>
      <c r="D273" s="29"/>
      <c r="E273" s="38"/>
      <c r="F273" s="29"/>
      <c r="G273" s="31"/>
      <c r="H273" s="32"/>
    </row>
    <row r="274" spans="1:8" ht="36" customHeight="1" x14ac:dyDescent="0.2">
      <c r="A274" s="193"/>
      <c r="B274" s="9" t="s">
        <v>985</v>
      </c>
      <c r="C274" s="10" t="s">
        <v>250</v>
      </c>
      <c r="D274" s="224" t="s">
        <v>322</v>
      </c>
      <c r="E274" s="11" t="s">
        <v>154</v>
      </c>
      <c r="F274" s="40">
        <v>1</v>
      </c>
      <c r="G274" s="137"/>
      <c r="H274" s="34">
        <f t="shared" ref="H274" si="34">ROUND(G274*F274,2)</f>
        <v>0</v>
      </c>
    </row>
    <row r="275" spans="1:8" ht="36" customHeight="1" thickBot="1" x14ac:dyDescent="0.25">
      <c r="A275" s="193"/>
      <c r="B275" s="53" t="str">
        <f>B183</f>
        <v>C</v>
      </c>
      <c r="C275" s="273" t="str">
        <f>C183</f>
        <v>ASPHALT RECONSTRUCTION: CROWSON BAY - DOWKER AVENUE TO DOWKER AVENUE</v>
      </c>
      <c r="D275" s="273"/>
      <c r="E275" s="273"/>
      <c r="F275" s="273"/>
      <c r="G275" s="17" t="s">
        <v>251</v>
      </c>
      <c r="H275" s="17">
        <f>SUM(H183:H274)</f>
        <v>0</v>
      </c>
    </row>
    <row r="276" spans="1:8" ht="36" customHeight="1" thickTop="1" x14ac:dyDescent="0.2">
      <c r="A276" s="193"/>
      <c r="B276" s="75" t="s">
        <v>391</v>
      </c>
      <c r="C276" s="281" t="s">
        <v>392</v>
      </c>
      <c r="D276" s="281"/>
      <c r="E276" s="281"/>
      <c r="F276" s="281"/>
      <c r="G276" s="13"/>
      <c r="H276" s="76"/>
    </row>
    <row r="277" spans="1:8" ht="36" customHeight="1" x14ac:dyDescent="0.2">
      <c r="A277" s="193"/>
      <c r="B277" s="27"/>
      <c r="C277" s="28" t="s">
        <v>17</v>
      </c>
      <c r="D277" s="29"/>
      <c r="E277" s="30" t="s">
        <v>16</v>
      </c>
      <c r="F277" s="30" t="s">
        <v>16</v>
      </c>
      <c r="G277" s="31" t="s">
        <v>16</v>
      </c>
      <c r="H277" s="32"/>
    </row>
    <row r="278" spans="1:8" ht="36" customHeight="1" x14ac:dyDescent="0.2">
      <c r="A278" s="193" t="s">
        <v>18</v>
      </c>
      <c r="B278" s="9" t="s">
        <v>393</v>
      </c>
      <c r="C278" s="10" t="s">
        <v>20</v>
      </c>
      <c r="D278" s="12" t="s">
        <v>21</v>
      </c>
      <c r="E278" s="11" t="s">
        <v>22</v>
      </c>
      <c r="F278" s="33">
        <v>480</v>
      </c>
      <c r="G278" s="137"/>
      <c r="H278" s="34">
        <f>ROUND(G278*F278,2)</f>
        <v>0</v>
      </c>
    </row>
    <row r="279" spans="1:8" ht="36" customHeight="1" x14ac:dyDescent="0.2">
      <c r="A279" s="193" t="s">
        <v>23</v>
      </c>
      <c r="B279" s="9" t="s">
        <v>394</v>
      </c>
      <c r="C279" s="10" t="s">
        <v>25</v>
      </c>
      <c r="D279" s="12" t="s">
        <v>21</v>
      </c>
      <c r="E279" s="11" t="s">
        <v>27</v>
      </c>
      <c r="F279" s="33">
        <v>925</v>
      </c>
      <c r="G279" s="137"/>
      <c r="H279" s="34">
        <f>ROUND(G279*F279,2)</f>
        <v>0</v>
      </c>
    </row>
    <row r="280" spans="1:8" ht="36" customHeight="1" x14ac:dyDescent="0.2">
      <c r="A280" s="193" t="s">
        <v>395</v>
      </c>
      <c r="B280" s="9" t="s">
        <v>396</v>
      </c>
      <c r="C280" s="10" t="s">
        <v>397</v>
      </c>
      <c r="D280" s="12" t="s">
        <v>21</v>
      </c>
      <c r="E280" s="11"/>
      <c r="F280" s="33"/>
      <c r="G280" s="35"/>
      <c r="H280" s="34"/>
    </row>
    <row r="281" spans="1:8" ht="36" customHeight="1" x14ac:dyDescent="0.2">
      <c r="A281" s="193" t="s">
        <v>398</v>
      </c>
      <c r="B281" s="36" t="s">
        <v>32</v>
      </c>
      <c r="C281" s="10" t="s">
        <v>399</v>
      </c>
      <c r="D281" s="12" t="s">
        <v>16</v>
      </c>
      <c r="E281" s="11" t="s">
        <v>55</v>
      </c>
      <c r="F281" s="33">
        <v>750</v>
      </c>
      <c r="G281" s="137"/>
      <c r="H281" s="34">
        <f>ROUND(G281*F281,2)</f>
        <v>0</v>
      </c>
    </row>
    <row r="282" spans="1:8" ht="36" customHeight="1" x14ac:dyDescent="0.2">
      <c r="A282" s="193" t="s">
        <v>28</v>
      </c>
      <c r="B282" s="9" t="s">
        <v>400</v>
      </c>
      <c r="C282" s="10" t="s">
        <v>30</v>
      </c>
      <c r="D282" s="12" t="s">
        <v>21</v>
      </c>
      <c r="E282" s="11"/>
      <c r="F282" s="33"/>
      <c r="G282" s="35"/>
      <c r="H282" s="34"/>
    </row>
    <row r="283" spans="1:8" ht="36" customHeight="1" x14ac:dyDescent="0.2">
      <c r="A283" s="193" t="s">
        <v>31</v>
      </c>
      <c r="B283" s="36" t="s">
        <v>32</v>
      </c>
      <c r="C283" s="10" t="s">
        <v>33</v>
      </c>
      <c r="D283" s="12" t="s">
        <v>16</v>
      </c>
      <c r="E283" s="11" t="s">
        <v>22</v>
      </c>
      <c r="F283" s="33">
        <v>85</v>
      </c>
      <c r="G283" s="137"/>
      <c r="H283" s="34">
        <f>ROUND(G283*F283,2)</f>
        <v>0</v>
      </c>
    </row>
    <row r="284" spans="1:8" ht="36" customHeight="1" x14ac:dyDescent="0.2">
      <c r="A284" s="193" t="s">
        <v>401</v>
      </c>
      <c r="B284" s="88" t="s">
        <v>96</v>
      </c>
      <c r="C284" s="4" t="s">
        <v>402</v>
      </c>
      <c r="D284" s="89" t="s">
        <v>16</v>
      </c>
      <c r="E284" s="5" t="s">
        <v>22</v>
      </c>
      <c r="F284" s="85">
        <v>15</v>
      </c>
      <c r="G284" s="137"/>
      <c r="H284" s="34">
        <f>ROUND(G284*F284,2)</f>
        <v>0</v>
      </c>
    </row>
    <row r="285" spans="1:8" ht="36" customHeight="1" x14ac:dyDescent="0.2">
      <c r="A285" s="193" t="s">
        <v>34</v>
      </c>
      <c r="B285" s="9" t="s">
        <v>403</v>
      </c>
      <c r="C285" s="10" t="s">
        <v>36</v>
      </c>
      <c r="D285" s="12" t="s">
        <v>21</v>
      </c>
      <c r="E285" s="11" t="s">
        <v>27</v>
      </c>
      <c r="F285" s="33">
        <v>540</v>
      </c>
      <c r="G285" s="137"/>
      <c r="H285" s="34">
        <f>ROUND(G285*F285,2)</f>
        <v>0</v>
      </c>
    </row>
    <row r="286" spans="1:8" ht="36" customHeight="1" x14ac:dyDescent="0.2">
      <c r="A286" s="193" t="s">
        <v>37</v>
      </c>
      <c r="B286" s="9" t="s">
        <v>404</v>
      </c>
      <c r="C286" s="10" t="s">
        <v>39</v>
      </c>
      <c r="D286" s="12" t="s">
        <v>40</v>
      </c>
      <c r="E286" s="11"/>
      <c r="F286" s="33"/>
      <c r="G286" s="34"/>
      <c r="H286" s="34"/>
    </row>
    <row r="287" spans="1:8" ht="36" customHeight="1" x14ac:dyDescent="0.2">
      <c r="A287" s="193" t="s">
        <v>41</v>
      </c>
      <c r="B287" s="36" t="s">
        <v>32</v>
      </c>
      <c r="C287" s="10" t="s">
        <v>42</v>
      </c>
      <c r="D287" s="12" t="s">
        <v>16</v>
      </c>
      <c r="E287" s="11" t="s">
        <v>27</v>
      </c>
      <c r="F287" s="33">
        <v>755</v>
      </c>
      <c r="G287" s="137"/>
      <c r="H287" s="34">
        <f>ROUND(G287*F287,2)</f>
        <v>0</v>
      </c>
    </row>
    <row r="288" spans="1:8" ht="36" customHeight="1" x14ac:dyDescent="0.2">
      <c r="A288" s="193" t="s">
        <v>43</v>
      </c>
      <c r="B288" s="9" t="s">
        <v>405</v>
      </c>
      <c r="C288" s="10" t="s">
        <v>45</v>
      </c>
      <c r="D288" s="12" t="s">
        <v>46</v>
      </c>
      <c r="E288" s="11"/>
      <c r="F288" s="33"/>
      <c r="G288" s="35"/>
      <c r="H288" s="34"/>
    </row>
    <row r="289" spans="1:8" ht="36" customHeight="1" x14ac:dyDescent="0.2">
      <c r="A289" s="193" t="s">
        <v>47</v>
      </c>
      <c r="B289" s="36" t="s">
        <v>32</v>
      </c>
      <c r="C289" s="10" t="s">
        <v>48</v>
      </c>
      <c r="D289" s="12" t="s">
        <v>16</v>
      </c>
      <c r="E289" s="11" t="s">
        <v>27</v>
      </c>
      <c r="F289" s="33">
        <v>755</v>
      </c>
      <c r="G289" s="137"/>
      <c r="H289" s="34">
        <f>ROUND(G289*F289,2)</f>
        <v>0</v>
      </c>
    </row>
    <row r="290" spans="1:8" ht="36" customHeight="1" x14ac:dyDescent="0.2">
      <c r="A290" s="193"/>
      <c r="B290" s="27"/>
      <c r="C290" s="37" t="s">
        <v>56</v>
      </c>
      <c r="D290" s="29"/>
      <c r="E290" s="38"/>
      <c r="F290" s="29"/>
      <c r="G290" s="31"/>
      <c r="H290" s="32"/>
    </row>
    <row r="291" spans="1:8" ht="36" customHeight="1" x14ac:dyDescent="0.2">
      <c r="A291" s="193" t="s">
        <v>57</v>
      </c>
      <c r="B291" s="9" t="s">
        <v>700</v>
      </c>
      <c r="C291" s="10" t="s">
        <v>59</v>
      </c>
      <c r="D291" s="12" t="s">
        <v>21</v>
      </c>
      <c r="E291" s="11"/>
      <c r="F291" s="33"/>
      <c r="G291" s="35"/>
      <c r="H291" s="34"/>
    </row>
    <row r="292" spans="1:8" ht="36" customHeight="1" x14ac:dyDescent="0.2">
      <c r="A292" s="193" t="s">
        <v>256</v>
      </c>
      <c r="B292" s="36" t="s">
        <v>32</v>
      </c>
      <c r="C292" s="10" t="s">
        <v>257</v>
      </c>
      <c r="D292" s="12" t="s">
        <v>16</v>
      </c>
      <c r="E292" s="11" t="s">
        <v>27</v>
      </c>
      <c r="F292" s="33">
        <v>100</v>
      </c>
      <c r="G292" s="137"/>
      <c r="H292" s="34">
        <f>ROUND(G292*F292,2)</f>
        <v>0</v>
      </c>
    </row>
    <row r="293" spans="1:8" ht="36" customHeight="1" x14ac:dyDescent="0.2">
      <c r="A293" s="193" t="s">
        <v>60</v>
      </c>
      <c r="B293" s="36" t="s">
        <v>96</v>
      </c>
      <c r="C293" s="10" t="s">
        <v>61</v>
      </c>
      <c r="D293" s="12" t="s">
        <v>16</v>
      </c>
      <c r="E293" s="11" t="s">
        <v>27</v>
      </c>
      <c r="F293" s="33">
        <v>775</v>
      </c>
      <c r="G293" s="137"/>
      <c r="H293" s="34">
        <f>ROUND(G293*F293,2)</f>
        <v>0</v>
      </c>
    </row>
    <row r="294" spans="1:8" ht="36" customHeight="1" x14ac:dyDescent="0.2">
      <c r="A294" s="193" t="s">
        <v>258</v>
      </c>
      <c r="B294" s="9" t="s">
        <v>701</v>
      </c>
      <c r="C294" s="10" t="s">
        <v>260</v>
      </c>
      <c r="D294" s="12" t="s">
        <v>261</v>
      </c>
      <c r="E294" s="11"/>
      <c r="F294" s="33"/>
      <c r="G294" s="35"/>
      <c r="H294" s="34"/>
    </row>
    <row r="295" spans="1:8" ht="36" customHeight="1" x14ac:dyDescent="0.2">
      <c r="A295" s="193" t="s">
        <v>262</v>
      </c>
      <c r="B295" s="86" t="s">
        <v>32</v>
      </c>
      <c r="C295" s="87" t="s">
        <v>263</v>
      </c>
      <c r="D295" s="90" t="s">
        <v>16</v>
      </c>
      <c r="E295" s="86" t="s">
        <v>154</v>
      </c>
      <c r="F295" s="85">
        <v>30</v>
      </c>
      <c r="G295" s="137"/>
      <c r="H295" s="34">
        <f>ROUND(G295*F295,2)</f>
        <v>0</v>
      </c>
    </row>
    <row r="296" spans="1:8" ht="36" customHeight="1" x14ac:dyDescent="0.2">
      <c r="A296" s="193" t="s">
        <v>74</v>
      </c>
      <c r="B296" s="9" t="s">
        <v>702</v>
      </c>
      <c r="C296" s="10" t="s">
        <v>76</v>
      </c>
      <c r="D296" s="12" t="s">
        <v>71</v>
      </c>
      <c r="E296" s="11"/>
      <c r="F296" s="33"/>
      <c r="G296" s="35"/>
      <c r="H296" s="34"/>
    </row>
    <row r="297" spans="1:8" ht="36" customHeight="1" x14ac:dyDescent="0.2">
      <c r="A297" s="193" t="s">
        <v>77</v>
      </c>
      <c r="B297" s="36" t="s">
        <v>32</v>
      </c>
      <c r="C297" s="10" t="s">
        <v>78</v>
      </c>
      <c r="D297" s="12" t="s">
        <v>73</v>
      </c>
      <c r="E297" s="11"/>
      <c r="F297" s="33"/>
      <c r="G297" s="35"/>
      <c r="H297" s="34"/>
    </row>
    <row r="298" spans="1:8" ht="36" customHeight="1" x14ac:dyDescent="0.2">
      <c r="A298" s="193" t="s">
        <v>79</v>
      </c>
      <c r="B298" s="39" t="s">
        <v>80</v>
      </c>
      <c r="C298" s="10" t="s">
        <v>81</v>
      </c>
      <c r="D298" s="12"/>
      <c r="E298" s="11" t="s">
        <v>27</v>
      </c>
      <c r="F298" s="33">
        <v>20</v>
      </c>
      <c r="G298" s="137"/>
      <c r="H298" s="34">
        <f>ROUND(G298*F298,2)</f>
        <v>0</v>
      </c>
    </row>
    <row r="299" spans="1:8" ht="36" customHeight="1" x14ac:dyDescent="0.2">
      <c r="A299" s="193" t="s">
        <v>113</v>
      </c>
      <c r="B299" s="9" t="s">
        <v>703</v>
      </c>
      <c r="C299" s="10" t="s">
        <v>115</v>
      </c>
      <c r="D299" s="12" t="s">
        <v>274</v>
      </c>
      <c r="E299" s="11"/>
      <c r="F299" s="33"/>
      <c r="G299" s="35"/>
      <c r="H299" s="34"/>
    </row>
    <row r="300" spans="1:8" ht="45" x14ac:dyDescent="0.2">
      <c r="A300" s="193" t="s">
        <v>336</v>
      </c>
      <c r="B300" s="36" t="s">
        <v>32</v>
      </c>
      <c r="C300" s="10" t="s">
        <v>335</v>
      </c>
      <c r="D300" s="12" t="s">
        <v>103</v>
      </c>
      <c r="E300" s="11"/>
      <c r="F300" s="40"/>
      <c r="G300" s="35"/>
      <c r="H300" s="34"/>
    </row>
    <row r="301" spans="1:8" ht="36" customHeight="1" x14ac:dyDescent="0.2">
      <c r="A301" s="193" t="s">
        <v>336</v>
      </c>
      <c r="B301" s="39" t="s">
        <v>80</v>
      </c>
      <c r="C301" s="10" t="s">
        <v>121</v>
      </c>
      <c r="D301" s="12"/>
      <c r="E301" s="11" t="s">
        <v>94</v>
      </c>
      <c r="F301" s="40">
        <v>10</v>
      </c>
      <c r="G301" s="137"/>
      <c r="H301" s="34">
        <f>ROUND(G301*F301,2)</f>
        <v>0</v>
      </c>
    </row>
    <row r="302" spans="1:8" ht="36" customHeight="1" x14ac:dyDescent="0.2">
      <c r="A302" s="193"/>
      <c r="B302" s="41"/>
      <c r="C302" s="37" t="s">
        <v>155</v>
      </c>
      <c r="D302" s="29"/>
      <c r="E302" s="42"/>
      <c r="F302" s="30"/>
      <c r="G302" s="31"/>
      <c r="H302" s="32"/>
    </row>
    <row r="303" spans="1:8" ht="36" customHeight="1" x14ac:dyDescent="0.2">
      <c r="A303" s="193" t="s">
        <v>290</v>
      </c>
      <c r="B303" s="9" t="s">
        <v>704</v>
      </c>
      <c r="C303" s="10" t="s">
        <v>292</v>
      </c>
      <c r="D303" s="12" t="s">
        <v>298</v>
      </c>
      <c r="E303" s="11"/>
      <c r="F303" s="33"/>
      <c r="G303" s="35"/>
      <c r="H303" s="34"/>
    </row>
    <row r="304" spans="1:8" ht="36" customHeight="1" x14ac:dyDescent="0.2">
      <c r="A304" s="193" t="s">
        <v>293</v>
      </c>
      <c r="B304" s="36" t="s">
        <v>32</v>
      </c>
      <c r="C304" s="10" t="s">
        <v>343</v>
      </c>
      <c r="D304" s="12" t="s">
        <v>16</v>
      </c>
      <c r="E304" s="11" t="s">
        <v>27</v>
      </c>
      <c r="F304" s="40">
        <v>185</v>
      </c>
      <c r="G304" s="137"/>
      <c r="H304" s="34">
        <f t="shared" ref="H304" si="35">ROUND(G304*F304,2)</f>
        <v>0</v>
      </c>
    </row>
    <row r="305" spans="1:8" ht="36" customHeight="1" x14ac:dyDescent="0.2">
      <c r="A305" s="193" t="s">
        <v>295</v>
      </c>
      <c r="B305" s="9" t="s">
        <v>705</v>
      </c>
      <c r="C305" s="10" t="s">
        <v>297</v>
      </c>
      <c r="D305" s="12" t="s">
        <v>298</v>
      </c>
      <c r="E305" s="11"/>
      <c r="F305" s="33"/>
      <c r="G305" s="35"/>
      <c r="H305" s="34"/>
    </row>
    <row r="306" spans="1:8" ht="75" x14ac:dyDescent="0.2">
      <c r="A306" s="193"/>
      <c r="B306" s="36" t="s">
        <v>32</v>
      </c>
      <c r="C306" s="10" t="s">
        <v>345</v>
      </c>
      <c r="D306" s="12" t="s">
        <v>698</v>
      </c>
      <c r="E306" s="11" t="s">
        <v>94</v>
      </c>
      <c r="F306" s="40">
        <v>120</v>
      </c>
      <c r="G306" s="137"/>
      <c r="H306" s="34">
        <f t="shared" ref="H306:H307" si="36">ROUND(G306*F306,2)</f>
        <v>0</v>
      </c>
    </row>
    <row r="307" spans="1:8" ht="36" customHeight="1" x14ac:dyDescent="0.2">
      <c r="A307" s="193"/>
      <c r="B307" s="36" t="s">
        <v>96</v>
      </c>
      <c r="C307" s="10" t="s">
        <v>728</v>
      </c>
      <c r="D307" s="12" t="s">
        <v>699</v>
      </c>
      <c r="E307" s="11" t="s">
        <v>94</v>
      </c>
      <c r="F307" s="33">
        <v>50</v>
      </c>
      <c r="G307" s="137"/>
      <c r="H307" s="34">
        <f t="shared" si="36"/>
        <v>0</v>
      </c>
    </row>
    <row r="308" spans="1:8" ht="36" customHeight="1" x14ac:dyDescent="0.2">
      <c r="A308" s="193" t="s">
        <v>351</v>
      </c>
      <c r="B308" s="9" t="s">
        <v>709</v>
      </c>
      <c r="C308" s="10" t="s">
        <v>353</v>
      </c>
      <c r="D308" s="12" t="s">
        <v>773</v>
      </c>
      <c r="E308" s="11"/>
      <c r="F308" s="40"/>
      <c r="G308" s="35"/>
      <c r="H308" s="34"/>
    </row>
    <row r="309" spans="1:8" ht="36" customHeight="1" x14ac:dyDescent="0.2">
      <c r="A309" s="193" t="s">
        <v>354</v>
      </c>
      <c r="B309" s="36" t="s">
        <v>32</v>
      </c>
      <c r="C309" s="10" t="s">
        <v>130</v>
      </c>
      <c r="D309" s="12"/>
      <c r="E309" s="11"/>
      <c r="F309" s="33"/>
      <c r="G309" s="35"/>
      <c r="H309" s="34"/>
    </row>
    <row r="310" spans="1:8" ht="36" customHeight="1" x14ac:dyDescent="0.2">
      <c r="A310" s="193" t="s">
        <v>355</v>
      </c>
      <c r="B310" s="39" t="s">
        <v>80</v>
      </c>
      <c r="C310" s="10" t="s">
        <v>132</v>
      </c>
      <c r="D310" s="12"/>
      <c r="E310" s="11" t="s">
        <v>55</v>
      </c>
      <c r="F310" s="40">
        <v>115</v>
      </c>
      <c r="G310" s="137"/>
      <c r="H310" s="34">
        <f t="shared" ref="H310:H311" si="37">ROUND(G310*F310,2)</f>
        <v>0</v>
      </c>
    </row>
    <row r="311" spans="1:8" ht="36" customHeight="1" x14ac:dyDescent="0.2">
      <c r="A311" s="193" t="s">
        <v>356</v>
      </c>
      <c r="B311" s="39" t="s">
        <v>83</v>
      </c>
      <c r="C311" s="10" t="s">
        <v>137</v>
      </c>
      <c r="D311" s="12"/>
      <c r="E311" s="11" t="s">
        <v>55</v>
      </c>
      <c r="F311" s="33">
        <v>115</v>
      </c>
      <c r="G311" s="137"/>
      <c r="H311" s="34">
        <f t="shared" si="37"/>
        <v>0</v>
      </c>
    </row>
    <row r="312" spans="1:8" ht="36" customHeight="1" x14ac:dyDescent="0.2">
      <c r="A312" s="193" t="s">
        <v>452</v>
      </c>
      <c r="B312" s="36" t="s">
        <v>96</v>
      </c>
      <c r="C312" s="10" t="s">
        <v>134</v>
      </c>
      <c r="D312" s="12"/>
      <c r="E312" s="11"/>
      <c r="F312" s="40"/>
      <c r="G312" s="35"/>
      <c r="H312" s="34"/>
    </row>
    <row r="313" spans="1:8" ht="36" customHeight="1" x14ac:dyDescent="0.2">
      <c r="A313" s="193" t="s">
        <v>453</v>
      </c>
      <c r="B313" s="39" t="s">
        <v>80</v>
      </c>
      <c r="C313" s="10" t="s">
        <v>132</v>
      </c>
      <c r="D313" s="12"/>
      <c r="E313" s="11" t="s">
        <v>55</v>
      </c>
      <c r="F313" s="33">
        <v>6</v>
      </c>
      <c r="G313" s="137"/>
      <c r="H313" s="34">
        <f t="shared" ref="H313:H315" si="38">ROUND(G313*F313,2)</f>
        <v>0</v>
      </c>
    </row>
    <row r="314" spans="1:8" ht="36" customHeight="1" x14ac:dyDescent="0.2">
      <c r="A314" s="193"/>
      <c r="B314" s="41"/>
      <c r="C314" s="37" t="s">
        <v>157</v>
      </c>
      <c r="D314" s="29"/>
      <c r="E314" s="42"/>
      <c r="F314" s="30"/>
      <c r="G314" s="35"/>
      <c r="H314" s="32"/>
    </row>
    <row r="315" spans="1:8" ht="36" customHeight="1" x14ac:dyDescent="0.2">
      <c r="A315" s="193" t="s">
        <v>158</v>
      </c>
      <c r="B315" s="9" t="s">
        <v>710</v>
      </c>
      <c r="C315" s="10" t="s">
        <v>160</v>
      </c>
      <c r="D315" s="12" t="s">
        <v>161</v>
      </c>
      <c r="E315" s="11" t="s">
        <v>94</v>
      </c>
      <c r="F315" s="33">
        <v>45</v>
      </c>
      <c r="G315" s="137"/>
      <c r="H315" s="34">
        <f t="shared" si="38"/>
        <v>0</v>
      </c>
    </row>
    <row r="316" spans="1:8" ht="36" customHeight="1" x14ac:dyDescent="0.2">
      <c r="A316" s="193"/>
      <c r="B316" s="41"/>
      <c r="C316" s="37" t="s">
        <v>162</v>
      </c>
      <c r="D316" s="29"/>
      <c r="E316" s="42"/>
      <c r="F316" s="30"/>
      <c r="G316" s="35"/>
      <c r="H316" s="32"/>
    </row>
    <row r="317" spans="1:8" ht="36" customHeight="1" x14ac:dyDescent="0.2">
      <c r="A317" s="193" t="s">
        <v>163</v>
      </c>
      <c r="B317" s="9" t="s">
        <v>986</v>
      </c>
      <c r="C317" s="10" t="s">
        <v>165</v>
      </c>
      <c r="D317" s="12" t="s">
        <v>791</v>
      </c>
      <c r="E317" s="11"/>
      <c r="F317" s="33"/>
      <c r="G317" s="54"/>
      <c r="H317" s="34"/>
    </row>
    <row r="318" spans="1:8" ht="36" customHeight="1" x14ac:dyDescent="0.2">
      <c r="A318" s="193" t="s">
        <v>301</v>
      </c>
      <c r="B318" s="36" t="s">
        <v>32</v>
      </c>
      <c r="C318" s="10" t="s">
        <v>302</v>
      </c>
      <c r="D318" s="12"/>
      <c r="E318" s="11" t="s">
        <v>154</v>
      </c>
      <c r="F318" s="40">
        <v>2</v>
      </c>
      <c r="G318" s="137"/>
      <c r="H318" s="34">
        <f>ROUND(G318*F318,2)</f>
        <v>0</v>
      </c>
    </row>
    <row r="319" spans="1:8" ht="36" customHeight="1" x14ac:dyDescent="0.2">
      <c r="A319" s="193" t="s">
        <v>168</v>
      </c>
      <c r="B319" s="9" t="s">
        <v>711</v>
      </c>
      <c r="C319" s="10" t="s">
        <v>170</v>
      </c>
      <c r="D319" s="12" t="s">
        <v>791</v>
      </c>
      <c r="E319" s="11"/>
      <c r="F319" s="40"/>
      <c r="G319" s="54"/>
      <c r="H319" s="34"/>
    </row>
    <row r="320" spans="1:8" ht="36" customHeight="1" x14ac:dyDescent="0.2">
      <c r="A320" s="193" t="s">
        <v>171</v>
      </c>
      <c r="B320" s="36" t="s">
        <v>32</v>
      </c>
      <c r="C320" s="10" t="s">
        <v>172</v>
      </c>
      <c r="D320" s="12"/>
      <c r="E320" s="11"/>
      <c r="F320" s="33"/>
      <c r="G320" s="54"/>
      <c r="H320" s="34"/>
    </row>
    <row r="321" spans="1:8" ht="36" customHeight="1" x14ac:dyDescent="0.2">
      <c r="A321" s="193" t="s">
        <v>899</v>
      </c>
      <c r="B321" s="39" t="s">
        <v>80</v>
      </c>
      <c r="C321" s="10" t="s">
        <v>903</v>
      </c>
      <c r="D321" s="12"/>
      <c r="E321" s="11" t="s">
        <v>94</v>
      </c>
      <c r="F321" s="40">
        <v>23</v>
      </c>
      <c r="G321" s="137"/>
      <c r="H321" s="34">
        <f>ROUND(G321*F321,2)</f>
        <v>0</v>
      </c>
    </row>
    <row r="322" spans="1:8" ht="36" customHeight="1" x14ac:dyDescent="0.2">
      <c r="A322" s="193" t="s">
        <v>369</v>
      </c>
      <c r="B322" s="9" t="s">
        <v>712</v>
      </c>
      <c r="C322" s="10" t="s">
        <v>371</v>
      </c>
      <c r="D322" s="12" t="s">
        <v>372</v>
      </c>
      <c r="E322" s="11" t="s">
        <v>94</v>
      </c>
      <c r="F322" s="33">
        <v>48</v>
      </c>
      <c r="G322" s="137"/>
      <c r="H322" s="34">
        <f t="shared" ref="H322" si="39">ROUND(G322*F322,2)</f>
        <v>0</v>
      </c>
    </row>
    <row r="323" spans="1:8" ht="36" customHeight="1" x14ac:dyDescent="0.2">
      <c r="A323" s="193" t="s">
        <v>373</v>
      </c>
      <c r="B323" s="9" t="s">
        <v>713</v>
      </c>
      <c r="C323" s="10" t="s">
        <v>375</v>
      </c>
      <c r="D323" s="12" t="s">
        <v>706</v>
      </c>
      <c r="E323" s="11"/>
      <c r="F323" s="40"/>
      <c r="G323" s="54"/>
      <c r="H323" s="34"/>
    </row>
    <row r="324" spans="1:8" ht="36" customHeight="1" x14ac:dyDescent="0.2">
      <c r="A324" s="193" t="s">
        <v>474</v>
      </c>
      <c r="B324" s="36" t="s">
        <v>32</v>
      </c>
      <c r="C324" s="10" t="s">
        <v>475</v>
      </c>
      <c r="D324" s="12" t="s">
        <v>476</v>
      </c>
      <c r="E324" s="11" t="s">
        <v>27</v>
      </c>
      <c r="F324" s="33">
        <v>100</v>
      </c>
      <c r="G324" s="137"/>
      <c r="H324" s="34">
        <f>ROUND(G324*F324,2)</f>
        <v>0</v>
      </c>
    </row>
    <row r="325" spans="1:8" ht="36" customHeight="1" x14ac:dyDescent="0.2">
      <c r="A325" s="193"/>
      <c r="B325" s="239" t="s">
        <v>714</v>
      </c>
      <c r="C325" s="239" t="s">
        <v>911</v>
      </c>
      <c r="D325" s="240" t="s">
        <v>912</v>
      </c>
      <c r="E325" s="241" t="s">
        <v>382</v>
      </c>
      <c r="F325" s="242">
        <v>0.9</v>
      </c>
      <c r="G325" s="182"/>
      <c r="H325" s="243">
        <f>ROUND(G325*F325,2)</f>
        <v>0</v>
      </c>
    </row>
    <row r="326" spans="1:8" ht="36" customHeight="1" x14ac:dyDescent="0.2">
      <c r="A326" s="193"/>
      <c r="B326" s="9" t="s">
        <v>715</v>
      </c>
      <c r="C326" s="10" t="s">
        <v>906</v>
      </c>
      <c r="D326" s="12" t="s">
        <v>907</v>
      </c>
      <c r="E326" s="11" t="s">
        <v>154</v>
      </c>
      <c r="F326" s="40">
        <v>1</v>
      </c>
      <c r="G326" s="137"/>
      <c r="H326" s="34">
        <f>ROUND(G326*F326,2)</f>
        <v>0</v>
      </c>
    </row>
    <row r="327" spans="1:8" ht="36" customHeight="1" x14ac:dyDescent="0.2">
      <c r="A327" s="193"/>
      <c r="B327" s="9" t="s">
        <v>716</v>
      </c>
      <c r="C327" s="44" t="s">
        <v>214</v>
      </c>
      <c r="D327" s="12" t="s">
        <v>791</v>
      </c>
      <c r="E327" s="11" t="s">
        <v>154</v>
      </c>
      <c r="F327" s="40">
        <v>8</v>
      </c>
      <c r="G327" s="137"/>
      <c r="H327" s="34">
        <f t="shared" ref="H327" si="40">ROUND(G327*F327,2)</f>
        <v>0</v>
      </c>
    </row>
    <row r="328" spans="1:8" ht="36" customHeight="1" x14ac:dyDescent="0.2">
      <c r="A328" s="193"/>
      <c r="B328" s="9"/>
      <c r="C328" s="37" t="s">
        <v>215</v>
      </c>
      <c r="D328" s="12"/>
      <c r="E328" s="11"/>
      <c r="F328" s="40"/>
      <c r="G328" s="170"/>
      <c r="H328" s="34"/>
    </row>
    <row r="329" spans="1:8" ht="36" customHeight="1" x14ac:dyDescent="0.2">
      <c r="A329" s="193" t="s">
        <v>226</v>
      </c>
      <c r="B329" s="9" t="s">
        <v>717</v>
      </c>
      <c r="C329" s="10" t="s">
        <v>228</v>
      </c>
      <c r="D329" s="12" t="s">
        <v>180</v>
      </c>
      <c r="E329" s="11" t="s">
        <v>154</v>
      </c>
      <c r="F329" s="40">
        <v>2</v>
      </c>
      <c r="G329" s="137"/>
      <c r="H329" s="34">
        <f>ROUND(G329*F329,2)</f>
        <v>0</v>
      </c>
    </row>
    <row r="330" spans="1:8" ht="36" customHeight="1" x14ac:dyDescent="0.2">
      <c r="A330" s="193" t="s">
        <v>687</v>
      </c>
      <c r="B330" s="9" t="s">
        <v>718</v>
      </c>
      <c r="C330" s="10" t="s">
        <v>688</v>
      </c>
      <c r="D330" s="12" t="s">
        <v>180</v>
      </c>
      <c r="E330" s="11" t="s">
        <v>154</v>
      </c>
      <c r="F330" s="40">
        <v>1</v>
      </c>
      <c r="G330" s="137"/>
      <c r="H330" s="34">
        <f>ROUND(G330*F330,2)</f>
        <v>0</v>
      </c>
    </row>
    <row r="331" spans="1:8" ht="36" customHeight="1" x14ac:dyDescent="0.2">
      <c r="A331" s="193" t="s">
        <v>229</v>
      </c>
      <c r="B331" s="9" t="s">
        <v>723</v>
      </c>
      <c r="C331" s="10" t="s">
        <v>231</v>
      </c>
      <c r="D331" s="12" t="s">
        <v>180</v>
      </c>
      <c r="E331" s="11" t="s">
        <v>154</v>
      </c>
      <c r="F331" s="40">
        <v>5</v>
      </c>
      <c r="G331" s="137"/>
      <c r="H331" s="34">
        <f>ROUND(G331*F331,2)</f>
        <v>0</v>
      </c>
    </row>
    <row r="332" spans="1:8" ht="36" customHeight="1" x14ac:dyDescent="0.2">
      <c r="A332" s="193" t="s">
        <v>692</v>
      </c>
      <c r="B332" s="9" t="s">
        <v>987</v>
      </c>
      <c r="C332" s="10" t="s">
        <v>693</v>
      </c>
      <c r="D332" s="12" t="s">
        <v>180</v>
      </c>
      <c r="E332" s="11" t="s">
        <v>154</v>
      </c>
      <c r="F332" s="40">
        <v>3</v>
      </c>
      <c r="G332" s="137"/>
      <c r="H332" s="34">
        <f>ROUND(G332*F332,2)</f>
        <v>0</v>
      </c>
    </row>
    <row r="333" spans="1:8" ht="36" customHeight="1" x14ac:dyDescent="0.2">
      <c r="A333" s="193"/>
      <c r="B333" s="45"/>
      <c r="C333" s="37" t="s">
        <v>238</v>
      </c>
      <c r="D333" s="12"/>
      <c r="E333" s="42"/>
      <c r="F333" s="30"/>
      <c r="G333" s="31"/>
      <c r="H333" s="32"/>
    </row>
    <row r="334" spans="1:8" ht="36" customHeight="1" x14ac:dyDescent="0.2">
      <c r="A334" s="193" t="s">
        <v>239</v>
      </c>
      <c r="B334" s="9" t="s">
        <v>988</v>
      </c>
      <c r="C334" s="10" t="s">
        <v>241</v>
      </c>
      <c r="D334" s="12" t="s">
        <v>242</v>
      </c>
      <c r="E334" s="11"/>
      <c r="F334" s="33"/>
      <c r="G334" s="35"/>
      <c r="H334" s="34"/>
    </row>
    <row r="335" spans="1:8" ht="36" customHeight="1" x14ac:dyDescent="0.2">
      <c r="A335" s="193" t="s">
        <v>243</v>
      </c>
      <c r="B335" s="36" t="s">
        <v>32</v>
      </c>
      <c r="C335" s="10" t="s">
        <v>244</v>
      </c>
      <c r="D335" s="12"/>
      <c r="E335" s="11" t="s">
        <v>27</v>
      </c>
      <c r="F335" s="33">
        <v>10</v>
      </c>
      <c r="G335" s="137"/>
      <c r="H335" s="34">
        <f>ROUND(G335*F335,2)</f>
        <v>0</v>
      </c>
    </row>
    <row r="336" spans="1:8" ht="36" customHeight="1" x14ac:dyDescent="0.2">
      <c r="A336" s="193" t="s">
        <v>245</v>
      </c>
      <c r="B336" s="36" t="s">
        <v>96</v>
      </c>
      <c r="C336" s="10" t="s">
        <v>246</v>
      </c>
      <c r="D336" s="12"/>
      <c r="E336" s="11" t="s">
        <v>27</v>
      </c>
      <c r="F336" s="33">
        <v>530</v>
      </c>
      <c r="G336" s="137"/>
      <c r="H336" s="34">
        <f>ROUND(G336*F336,2)</f>
        <v>0</v>
      </c>
    </row>
    <row r="337" spans="1:8" ht="36" customHeight="1" thickBot="1" x14ac:dyDescent="0.25">
      <c r="A337" s="193"/>
      <c r="B337" s="53" t="str">
        <f>B276</f>
        <v>D</v>
      </c>
      <c r="C337" s="273" t="str">
        <f>C276</f>
        <v>ASPHALT RECONSTRUCTION: KENNETH STREET - DOWKER AVENUE TO END</v>
      </c>
      <c r="D337" s="274"/>
      <c r="E337" s="274"/>
      <c r="F337" s="275"/>
      <c r="G337" s="17" t="s">
        <v>251</v>
      </c>
      <c r="H337" s="17">
        <f>SUM(H276:H336)</f>
        <v>0</v>
      </c>
    </row>
    <row r="338" spans="1:8" ht="36" customHeight="1" thickTop="1" x14ac:dyDescent="0.2">
      <c r="A338" s="193"/>
      <c r="B338" s="75" t="s">
        <v>406</v>
      </c>
      <c r="C338" s="280" t="s">
        <v>407</v>
      </c>
      <c r="D338" s="282"/>
      <c r="E338" s="282"/>
      <c r="F338" s="283"/>
      <c r="G338" s="13"/>
      <c r="H338" s="76"/>
    </row>
    <row r="339" spans="1:8" ht="36" customHeight="1" x14ac:dyDescent="0.2">
      <c r="A339" s="193"/>
      <c r="B339" s="27"/>
      <c r="C339" s="28" t="s">
        <v>17</v>
      </c>
      <c r="D339" s="29"/>
      <c r="E339" s="30" t="s">
        <v>16</v>
      </c>
      <c r="F339" s="30" t="s">
        <v>16</v>
      </c>
      <c r="G339" s="31" t="s">
        <v>16</v>
      </c>
      <c r="H339" s="32"/>
    </row>
    <row r="340" spans="1:8" ht="36" customHeight="1" x14ac:dyDescent="0.2">
      <c r="A340" s="193" t="s">
        <v>18</v>
      </c>
      <c r="B340" s="9" t="s">
        <v>408</v>
      </c>
      <c r="C340" s="10" t="s">
        <v>20</v>
      </c>
      <c r="D340" s="12" t="s">
        <v>21</v>
      </c>
      <c r="E340" s="11" t="s">
        <v>22</v>
      </c>
      <c r="F340" s="33">
        <v>2405</v>
      </c>
      <c r="G340" s="137"/>
      <c r="H340" s="34">
        <f>ROUND(G340*F340,2)</f>
        <v>0</v>
      </c>
    </row>
    <row r="341" spans="1:8" ht="36" customHeight="1" x14ac:dyDescent="0.2">
      <c r="A341" s="193" t="s">
        <v>23</v>
      </c>
      <c r="B341" s="9" t="s">
        <v>409</v>
      </c>
      <c r="C341" s="10" t="s">
        <v>25</v>
      </c>
      <c r="D341" s="12" t="s">
        <v>21</v>
      </c>
      <c r="E341" s="11" t="s">
        <v>27</v>
      </c>
      <c r="F341" s="33">
        <v>6355</v>
      </c>
      <c r="G341" s="137"/>
      <c r="H341" s="34">
        <f>ROUND(G341*F341,2)</f>
        <v>0</v>
      </c>
    </row>
    <row r="342" spans="1:8" ht="36" customHeight="1" x14ac:dyDescent="0.2">
      <c r="A342" s="193"/>
      <c r="B342" s="9" t="s">
        <v>410</v>
      </c>
      <c r="C342" s="10" t="s">
        <v>321</v>
      </c>
      <c r="D342" s="82" t="s">
        <v>778</v>
      </c>
      <c r="E342" s="92"/>
      <c r="F342" s="33"/>
      <c r="G342" s="35"/>
      <c r="H342" s="34"/>
    </row>
    <row r="343" spans="1:8" ht="36" customHeight="1" x14ac:dyDescent="0.2">
      <c r="A343" s="193"/>
      <c r="B343" s="36" t="s">
        <v>32</v>
      </c>
      <c r="C343" s="10" t="s">
        <v>324</v>
      </c>
      <c r="D343" s="93"/>
      <c r="E343" s="92" t="s">
        <v>55</v>
      </c>
      <c r="F343" s="33">
        <v>5935</v>
      </c>
      <c r="G343" s="137"/>
      <c r="H343" s="34">
        <f>ROUND(G343*F343,2)</f>
        <v>0</v>
      </c>
    </row>
    <row r="344" spans="1:8" ht="36" customHeight="1" x14ac:dyDescent="0.2">
      <c r="A344" s="193" t="s">
        <v>28</v>
      </c>
      <c r="B344" s="9" t="s">
        <v>411</v>
      </c>
      <c r="C344" s="10" t="s">
        <v>30</v>
      </c>
      <c r="D344" s="12" t="s">
        <v>21</v>
      </c>
      <c r="E344" s="11"/>
      <c r="F344" s="33"/>
      <c r="G344" s="35"/>
      <c r="H344" s="34"/>
    </row>
    <row r="345" spans="1:8" ht="36" customHeight="1" x14ac:dyDescent="0.2">
      <c r="A345" s="193" t="s">
        <v>31</v>
      </c>
      <c r="B345" s="36" t="s">
        <v>32</v>
      </c>
      <c r="C345" s="10" t="s">
        <v>33</v>
      </c>
      <c r="D345" s="12" t="s">
        <v>16</v>
      </c>
      <c r="E345" s="11" t="s">
        <v>22</v>
      </c>
      <c r="F345" s="33">
        <v>650</v>
      </c>
      <c r="G345" s="137"/>
      <c r="H345" s="34">
        <f>ROUND(G345*F345,2)</f>
        <v>0</v>
      </c>
    </row>
    <row r="346" spans="1:8" ht="36" customHeight="1" x14ac:dyDescent="0.2">
      <c r="A346" s="193" t="s">
        <v>34</v>
      </c>
      <c r="B346" s="9" t="s">
        <v>412</v>
      </c>
      <c r="C346" s="10" t="s">
        <v>36</v>
      </c>
      <c r="D346" s="12" t="s">
        <v>21</v>
      </c>
      <c r="E346" s="11" t="s">
        <v>27</v>
      </c>
      <c r="F346" s="33">
        <v>2375</v>
      </c>
      <c r="G346" s="137"/>
      <c r="H346" s="34">
        <f>ROUND(G346*F346,2)</f>
        <v>0</v>
      </c>
    </row>
    <row r="347" spans="1:8" ht="36" customHeight="1" x14ac:dyDescent="0.2">
      <c r="A347" s="193" t="s">
        <v>37</v>
      </c>
      <c r="B347" s="9" t="s">
        <v>413</v>
      </c>
      <c r="C347" s="10" t="s">
        <v>39</v>
      </c>
      <c r="D347" s="12" t="s">
        <v>40</v>
      </c>
      <c r="E347" s="11"/>
      <c r="F347" s="33"/>
      <c r="G347" s="34"/>
      <c r="H347" s="34"/>
    </row>
    <row r="348" spans="1:8" ht="36" customHeight="1" x14ac:dyDescent="0.2">
      <c r="A348" s="193" t="s">
        <v>41</v>
      </c>
      <c r="B348" s="36" t="s">
        <v>32</v>
      </c>
      <c r="C348" s="10" t="s">
        <v>42</v>
      </c>
      <c r="D348" s="12" t="s">
        <v>16</v>
      </c>
      <c r="E348" s="11" t="s">
        <v>27</v>
      </c>
      <c r="F348" s="33">
        <v>6075</v>
      </c>
      <c r="G348" s="137"/>
      <c r="H348" s="34">
        <f>ROUND(G348*F348,2)</f>
        <v>0</v>
      </c>
    </row>
    <row r="349" spans="1:8" ht="36" customHeight="1" x14ac:dyDescent="0.2">
      <c r="A349" s="193" t="s">
        <v>43</v>
      </c>
      <c r="B349" s="9" t="s">
        <v>414</v>
      </c>
      <c r="C349" s="10" t="s">
        <v>45</v>
      </c>
      <c r="D349" s="12" t="s">
        <v>46</v>
      </c>
      <c r="E349" s="11"/>
      <c r="F349" s="33"/>
      <c r="G349" s="35"/>
      <c r="H349" s="34"/>
    </row>
    <row r="350" spans="1:8" ht="36" customHeight="1" x14ac:dyDescent="0.2">
      <c r="A350" s="193" t="s">
        <v>47</v>
      </c>
      <c r="B350" s="36" t="s">
        <v>32</v>
      </c>
      <c r="C350" s="10" t="s">
        <v>48</v>
      </c>
      <c r="D350" s="12" t="s">
        <v>16</v>
      </c>
      <c r="E350" s="11" t="s">
        <v>27</v>
      </c>
      <c r="F350" s="33">
        <v>6075</v>
      </c>
      <c r="G350" s="137"/>
      <c r="H350" s="34">
        <f>ROUND(G350*F350,2)</f>
        <v>0</v>
      </c>
    </row>
    <row r="351" spans="1:8" ht="36" customHeight="1" x14ac:dyDescent="0.2">
      <c r="A351" s="193" t="s">
        <v>415</v>
      </c>
      <c r="B351" s="9" t="s">
        <v>416</v>
      </c>
      <c r="C351" s="10" t="s">
        <v>417</v>
      </c>
      <c r="D351" s="12" t="s">
        <v>52</v>
      </c>
      <c r="E351" s="11" t="s">
        <v>27</v>
      </c>
      <c r="F351" s="33">
        <v>120</v>
      </c>
      <c r="G351" s="137"/>
      <c r="H351" s="34">
        <f>ROUND(G351*F351,2)</f>
        <v>0</v>
      </c>
    </row>
    <row r="352" spans="1:8" ht="36" customHeight="1" x14ac:dyDescent="0.2">
      <c r="A352" s="193" t="s">
        <v>49</v>
      </c>
      <c r="B352" s="9" t="s">
        <v>418</v>
      </c>
      <c r="C352" s="10" t="s">
        <v>51</v>
      </c>
      <c r="D352" s="12" t="s">
        <v>52</v>
      </c>
      <c r="E352" s="11"/>
      <c r="F352" s="33"/>
      <c r="G352" s="35"/>
      <c r="H352" s="34"/>
    </row>
    <row r="353" spans="1:8" ht="36" customHeight="1" x14ac:dyDescent="0.2">
      <c r="A353" s="193" t="s">
        <v>419</v>
      </c>
      <c r="B353" s="36" t="s">
        <v>32</v>
      </c>
      <c r="C353" s="10" t="s">
        <v>420</v>
      </c>
      <c r="D353" s="12" t="s">
        <v>16</v>
      </c>
      <c r="E353" s="11" t="s">
        <v>55</v>
      </c>
      <c r="F353" s="33">
        <v>17</v>
      </c>
      <c r="G353" s="137"/>
      <c r="H353" s="34">
        <f>ROUND(G353*F353,2)</f>
        <v>0</v>
      </c>
    </row>
    <row r="354" spans="1:8" ht="36" customHeight="1" x14ac:dyDescent="0.2">
      <c r="A354" s="193"/>
      <c r="B354" s="27"/>
      <c r="C354" s="37" t="s">
        <v>56</v>
      </c>
      <c r="D354" s="29"/>
      <c r="E354" s="38"/>
      <c r="F354" s="29"/>
      <c r="G354" s="31"/>
      <c r="H354" s="32"/>
    </row>
    <row r="355" spans="1:8" ht="36" customHeight="1" x14ac:dyDescent="0.2">
      <c r="A355" s="193" t="s">
        <v>57</v>
      </c>
      <c r="B355" s="9" t="s">
        <v>421</v>
      </c>
      <c r="C355" s="10" t="s">
        <v>59</v>
      </c>
      <c r="D355" s="12" t="s">
        <v>21</v>
      </c>
      <c r="E355" s="11"/>
      <c r="F355" s="33"/>
      <c r="G355" s="35"/>
      <c r="H355" s="34"/>
    </row>
    <row r="356" spans="1:8" ht="36" customHeight="1" x14ac:dyDescent="0.2">
      <c r="A356" s="193" t="s">
        <v>256</v>
      </c>
      <c r="B356" s="36" t="s">
        <v>32</v>
      </c>
      <c r="C356" s="10" t="s">
        <v>257</v>
      </c>
      <c r="D356" s="12" t="s">
        <v>16</v>
      </c>
      <c r="E356" s="11" t="s">
        <v>27</v>
      </c>
      <c r="F356" s="33">
        <v>5800</v>
      </c>
      <c r="G356" s="137"/>
      <c r="H356" s="34">
        <f>ROUND(G356*F356,2)</f>
        <v>0</v>
      </c>
    </row>
    <row r="357" spans="1:8" ht="36" customHeight="1" x14ac:dyDescent="0.2">
      <c r="A357" s="193" t="s">
        <v>258</v>
      </c>
      <c r="B357" s="9" t="s">
        <v>422</v>
      </c>
      <c r="C357" s="10" t="s">
        <v>260</v>
      </c>
      <c r="D357" s="12" t="s">
        <v>423</v>
      </c>
      <c r="E357" s="11"/>
      <c r="F357" s="33"/>
      <c r="G357" s="35"/>
      <c r="H357" s="34"/>
    </row>
    <row r="358" spans="1:8" ht="36" customHeight="1" x14ac:dyDescent="0.2">
      <c r="A358" s="193" t="s">
        <v>262</v>
      </c>
      <c r="B358" s="94" t="s">
        <v>32</v>
      </c>
      <c r="C358" s="95" t="s">
        <v>263</v>
      </c>
      <c r="D358" s="94" t="s">
        <v>16</v>
      </c>
      <c r="E358" s="94" t="s">
        <v>154</v>
      </c>
      <c r="F358" s="33">
        <v>50</v>
      </c>
      <c r="G358" s="137"/>
      <c r="H358" s="34">
        <f>ROUND(G358*F358,2)</f>
        <v>0</v>
      </c>
    </row>
    <row r="359" spans="1:8" ht="36" customHeight="1" x14ac:dyDescent="0.2">
      <c r="A359" s="193" t="s">
        <v>74</v>
      </c>
      <c r="B359" s="9" t="s">
        <v>424</v>
      </c>
      <c r="C359" s="10" t="s">
        <v>76</v>
      </c>
      <c r="D359" s="12" t="s">
        <v>71</v>
      </c>
      <c r="E359" s="11"/>
      <c r="F359" s="33"/>
      <c r="G359" s="35"/>
      <c r="H359" s="34"/>
    </row>
    <row r="360" spans="1:8" ht="36" customHeight="1" x14ac:dyDescent="0.2">
      <c r="A360" s="193" t="s">
        <v>77</v>
      </c>
      <c r="B360" s="36" t="s">
        <v>32</v>
      </c>
      <c r="C360" s="10" t="s">
        <v>78</v>
      </c>
      <c r="D360" s="12" t="s">
        <v>73</v>
      </c>
      <c r="E360" s="11"/>
      <c r="F360" s="33"/>
      <c r="G360" s="35"/>
      <c r="H360" s="34"/>
    </row>
    <row r="361" spans="1:8" ht="36" customHeight="1" x14ac:dyDescent="0.2">
      <c r="A361" s="193" t="s">
        <v>79</v>
      </c>
      <c r="B361" s="39" t="s">
        <v>80</v>
      </c>
      <c r="C361" s="10" t="s">
        <v>81</v>
      </c>
      <c r="D361" s="12"/>
      <c r="E361" s="11" t="s">
        <v>27</v>
      </c>
      <c r="F361" s="33">
        <v>30</v>
      </c>
      <c r="G361" s="137"/>
      <c r="H361" s="34">
        <f>ROUND(G361*F361,2)</f>
        <v>0</v>
      </c>
    </row>
    <row r="362" spans="1:8" ht="36" customHeight="1" x14ac:dyDescent="0.2">
      <c r="A362" s="193" t="s">
        <v>82</v>
      </c>
      <c r="B362" s="39" t="s">
        <v>83</v>
      </c>
      <c r="C362" s="10" t="s">
        <v>84</v>
      </c>
      <c r="D362" s="12"/>
      <c r="E362" s="11" t="s">
        <v>27</v>
      </c>
      <c r="F362" s="33">
        <v>70</v>
      </c>
      <c r="G362" s="137"/>
      <c r="H362" s="34">
        <f>ROUND(G362*F362,2)</f>
        <v>0</v>
      </c>
    </row>
    <row r="363" spans="1:8" ht="36" customHeight="1" x14ac:dyDescent="0.2">
      <c r="A363" s="193" t="s">
        <v>85</v>
      </c>
      <c r="B363" s="39" t="s">
        <v>86</v>
      </c>
      <c r="C363" s="10" t="s">
        <v>87</v>
      </c>
      <c r="D363" s="12" t="s">
        <v>16</v>
      </c>
      <c r="E363" s="11" t="s">
        <v>27</v>
      </c>
      <c r="F363" s="33">
        <v>700</v>
      </c>
      <c r="G363" s="137"/>
      <c r="H363" s="34">
        <f>ROUND(G363*F363,2)</f>
        <v>0</v>
      </c>
    </row>
    <row r="364" spans="1:8" ht="36" customHeight="1" x14ac:dyDescent="0.2">
      <c r="A364" s="193" t="s">
        <v>265</v>
      </c>
      <c r="B364" s="9" t="s">
        <v>425</v>
      </c>
      <c r="C364" s="10" t="s">
        <v>267</v>
      </c>
      <c r="D364" s="12" t="s">
        <v>65</v>
      </c>
      <c r="E364" s="11" t="s">
        <v>27</v>
      </c>
      <c r="F364" s="40">
        <v>5</v>
      </c>
      <c r="G364" s="137"/>
      <c r="H364" s="34">
        <f t="shared" ref="H364" si="41">ROUND(G364*F364,2)</f>
        <v>0</v>
      </c>
    </row>
    <row r="365" spans="1:8" ht="36" customHeight="1" x14ac:dyDescent="0.2">
      <c r="A365" s="193" t="s">
        <v>88</v>
      </c>
      <c r="B365" s="9" t="s">
        <v>426</v>
      </c>
      <c r="C365" s="10" t="s">
        <v>90</v>
      </c>
      <c r="D365" s="12" t="s">
        <v>91</v>
      </c>
      <c r="E365" s="11"/>
      <c r="F365" s="33"/>
      <c r="G365" s="35"/>
      <c r="H365" s="34"/>
    </row>
    <row r="366" spans="1:8" ht="36" customHeight="1" x14ac:dyDescent="0.2">
      <c r="A366" s="193" t="s">
        <v>427</v>
      </c>
      <c r="B366" s="36" t="s">
        <v>32</v>
      </c>
      <c r="C366" s="10" t="s">
        <v>428</v>
      </c>
      <c r="D366" s="12" t="s">
        <v>16</v>
      </c>
      <c r="E366" s="11" t="s">
        <v>94</v>
      </c>
      <c r="F366" s="33">
        <v>8</v>
      </c>
      <c r="G366" s="137"/>
      <c r="H366" s="34">
        <f t="shared" ref="H366:H367" si="42">ROUND(G366*F366,2)</f>
        <v>0</v>
      </c>
    </row>
    <row r="367" spans="1:8" ht="36" customHeight="1" x14ac:dyDescent="0.2">
      <c r="A367" s="193" t="s">
        <v>95</v>
      </c>
      <c r="B367" s="36" t="s">
        <v>96</v>
      </c>
      <c r="C367" s="10" t="s">
        <v>97</v>
      </c>
      <c r="D367" s="12" t="s">
        <v>16</v>
      </c>
      <c r="E367" s="11" t="s">
        <v>94</v>
      </c>
      <c r="F367" s="33">
        <v>5</v>
      </c>
      <c r="G367" s="137"/>
      <c r="H367" s="34">
        <f t="shared" si="42"/>
        <v>0</v>
      </c>
    </row>
    <row r="368" spans="1:8" ht="36" customHeight="1" x14ac:dyDescent="0.2">
      <c r="A368" s="193" t="s">
        <v>98</v>
      </c>
      <c r="B368" s="9" t="s">
        <v>429</v>
      </c>
      <c r="C368" s="10" t="s">
        <v>115</v>
      </c>
      <c r="D368" s="12" t="s">
        <v>274</v>
      </c>
      <c r="E368" s="11"/>
      <c r="F368" s="33"/>
      <c r="G368" s="35"/>
      <c r="H368" s="34"/>
    </row>
    <row r="369" spans="1:8" ht="36" customHeight="1" x14ac:dyDescent="0.2">
      <c r="A369" s="193" t="s">
        <v>431</v>
      </c>
      <c r="B369" s="36" t="s">
        <v>32</v>
      </c>
      <c r="C369" s="10" t="s">
        <v>432</v>
      </c>
      <c r="D369" s="12" t="s">
        <v>277</v>
      </c>
      <c r="E369" s="11"/>
      <c r="F369" s="33"/>
      <c r="G369" s="34"/>
      <c r="H369" s="34"/>
    </row>
    <row r="370" spans="1:8" ht="36" customHeight="1" x14ac:dyDescent="0.2">
      <c r="A370" s="193" t="s">
        <v>433</v>
      </c>
      <c r="B370" s="39" t="s">
        <v>80</v>
      </c>
      <c r="C370" s="10" t="s">
        <v>121</v>
      </c>
      <c r="D370" s="12"/>
      <c r="E370" s="11" t="s">
        <v>94</v>
      </c>
      <c r="F370" s="33">
        <v>10</v>
      </c>
      <c r="G370" s="137"/>
      <c r="H370" s="34">
        <f>ROUND(G370*F370,2)</f>
        <v>0</v>
      </c>
    </row>
    <row r="371" spans="1:8" ht="36" customHeight="1" x14ac:dyDescent="0.2">
      <c r="A371" s="193" t="s">
        <v>337</v>
      </c>
      <c r="B371" s="9" t="s">
        <v>430</v>
      </c>
      <c r="C371" s="10" t="s">
        <v>339</v>
      </c>
      <c r="D371" s="12" t="s">
        <v>340</v>
      </c>
      <c r="E371" s="11" t="s">
        <v>27</v>
      </c>
      <c r="F371" s="33">
        <v>10</v>
      </c>
      <c r="G371" s="137"/>
      <c r="H371" s="34">
        <f t="shared" ref="H371" si="43">ROUND(G371*F371,2)</f>
        <v>0</v>
      </c>
    </row>
    <row r="372" spans="1:8" ht="36" customHeight="1" x14ac:dyDescent="0.2">
      <c r="A372" s="193" t="s">
        <v>126</v>
      </c>
      <c r="B372" s="9" t="s">
        <v>434</v>
      </c>
      <c r="C372" s="10" t="s">
        <v>128</v>
      </c>
      <c r="D372" s="12" t="s">
        <v>694</v>
      </c>
      <c r="E372" s="11"/>
      <c r="F372" s="33"/>
      <c r="G372" s="34"/>
      <c r="H372" s="34"/>
    </row>
    <row r="373" spans="1:8" ht="36" customHeight="1" x14ac:dyDescent="0.2">
      <c r="A373" s="193" t="s">
        <v>133</v>
      </c>
      <c r="B373" s="36" t="s">
        <v>32</v>
      </c>
      <c r="C373" s="10" t="s">
        <v>134</v>
      </c>
      <c r="D373" s="12"/>
      <c r="E373" s="11"/>
      <c r="F373" s="33"/>
      <c r="G373" s="34"/>
      <c r="H373" s="34"/>
    </row>
    <row r="374" spans="1:8" ht="36" customHeight="1" x14ac:dyDescent="0.2">
      <c r="A374" s="193" t="s">
        <v>135</v>
      </c>
      <c r="B374" s="39" t="s">
        <v>80</v>
      </c>
      <c r="C374" s="10" t="s">
        <v>132</v>
      </c>
      <c r="D374" s="12"/>
      <c r="E374" s="11" t="s">
        <v>55</v>
      </c>
      <c r="F374" s="33">
        <v>35</v>
      </c>
      <c r="G374" s="137"/>
      <c r="H374" s="34">
        <f t="shared" ref="H374" si="44">ROUND(G374*F374,2)</f>
        <v>0</v>
      </c>
    </row>
    <row r="375" spans="1:8" ht="36" customHeight="1" x14ac:dyDescent="0.2">
      <c r="A375" s="193" t="s">
        <v>138</v>
      </c>
      <c r="B375" s="9" t="s">
        <v>435</v>
      </c>
      <c r="C375" s="10" t="s">
        <v>140</v>
      </c>
      <c r="D375" s="12" t="s">
        <v>141</v>
      </c>
      <c r="E375" s="11"/>
      <c r="F375" s="33"/>
      <c r="G375" s="35"/>
      <c r="H375" s="34"/>
    </row>
    <row r="376" spans="1:8" ht="36" customHeight="1" x14ac:dyDescent="0.2">
      <c r="A376" s="193" t="s">
        <v>142</v>
      </c>
      <c r="B376" s="36" t="s">
        <v>32</v>
      </c>
      <c r="C376" s="10" t="s">
        <v>143</v>
      </c>
      <c r="D376" s="12" t="s">
        <v>16</v>
      </c>
      <c r="E376" s="11" t="s">
        <v>27</v>
      </c>
      <c r="F376" s="33">
        <v>180</v>
      </c>
      <c r="G376" s="137"/>
      <c r="H376" s="34">
        <f t="shared" ref="H376" si="45">ROUND(G376*F376,2)</f>
        <v>0</v>
      </c>
    </row>
    <row r="377" spans="1:8" ht="36" customHeight="1" x14ac:dyDescent="0.2">
      <c r="A377" s="193"/>
      <c r="B377" s="41"/>
      <c r="C377" s="37" t="s">
        <v>155</v>
      </c>
      <c r="D377" s="29"/>
      <c r="E377" s="42"/>
      <c r="F377" s="30"/>
      <c r="G377" s="31"/>
      <c r="H377" s="32"/>
    </row>
    <row r="378" spans="1:8" ht="36" customHeight="1" x14ac:dyDescent="0.2">
      <c r="A378" s="193" t="s">
        <v>437</v>
      </c>
      <c r="B378" s="9" t="s">
        <v>436</v>
      </c>
      <c r="C378" s="10" t="s">
        <v>439</v>
      </c>
      <c r="D378" s="12" t="s">
        <v>298</v>
      </c>
      <c r="E378" s="11"/>
      <c r="F378" s="40"/>
      <c r="G378" s="35"/>
      <c r="H378" s="43"/>
    </row>
    <row r="379" spans="1:8" ht="36" customHeight="1" x14ac:dyDescent="0.2">
      <c r="A379" s="193" t="s">
        <v>440</v>
      </c>
      <c r="B379" s="36" t="s">
        <v>32</v>
      </c>
      <c r="C379" s="10" t="s">
        <v>441</v>
      </c>
      <c r="D379" s="12" t="s">
        <v>16</v>
      </c>
      <c r="E379" s="11" t="s">
        <v>27</v>
      </c>
      <c r="F379" s="40">
        <v>88</v>
      </c>
      <c r="G379" s="137"/>
      <c r="H379" s="34">
        <f t="shared" ref="H379" si="46">ROUND(G379*F379,2)</f>
        <v>0</v>
      </c>
    </row>
    <row r="380" spans="1:8" ht="36" customHeight="1" x14ac:dyDescent="0.2">
      <c r="A380" s="193" t="s">
        <v>290</v>
      </c>
      <c r="B380" s="9" t="s">
        <v>438</v>
      </c>
      <c r="C380" s="10" t="s">
        <v>292</v>
      </c>
      <c r="D380" s="12" t="s">
        <v>298</v>
      </c>
      <c r="E380" s="11"/>
      <c r="F380" s="40"/>
      <c r="G380" s="35"/>
      <c r="H380" s="43"/>
    </row>
    <row r="381" spans="1:8" ht="45" customHeight="1" x14ac:dyDescent="0.2">
      <c r="A381" s="193" t="s">
        <v>293</v>
      </c>
      <c r="B381" s="36" t="s">
        <v>32</v>
      </c>
      <c r="C381" s="10" t="s">
        <v>343</v>
      </c>
      <c r="D381" s="12"/>
      <c r="E381" s="11" t="s">
        <v>27</v>
      </c>
      <c r="F381" s="40">
        <v>350</v>
      </c>
      <c r="G381" s="137"/>
      <c r="H381" s="34">
        <f>ROUND(G381*F381,2)</f>
        <v>0</v>
      </c>
    </row>
    <row r="382" spans="1:8" ht="36" customHeight="1" x14ac:dyDescent="0.2">
      <c r="A382" s="193" t="s">
        <v>295</v>
      </c>
      <c r="B382" s="9" t="s">
        <v>442</v>
      </c>
      <c r="C382" s="10" t="s">
        <v>297</v>
      </c>
      <c r="D382" s="12" t="s">
        <v>298</v>
      </c>
      <c r="E382" s="11"/>
      <c r="F382" s="40"/>
      <c r="G382" s="35"/>
      <c r="H382" s="43"/>
    </row>
    <row r="383" spans="1:8" ht="36" customHeight="1" x14ac:dyDescent="0.2">
      <c r="A383" s="193" t="s">
        <v>1072</v>
      </c>
      <c r="B383" s="36" t="s">
        <v>32</v>
      </c>
      <c r="C383" s="10" t="s">
        <v>443</v>
      </c>
      <c r="D383" s="12" t="s">
        <v>272</v>
      </c>
      <c r="E383" s="11" t="s">
        <v>94</v>
      </c>
      <c r="F383" s="33">
        <v>20</v>
      </c>
      <c r="G383" s="137"/>
      <c r="H383" s="34">
        <f t="shared" ref="H383" si="47">ROUND(G383*F383,2)</f>
        <v>0</v>
      </c>
    </row>
    <row r="384" spans="1:8" ht="45" x14ac:dyDescent="0.2">
      <c r="A384" s="193" t="s">
        <v>444</v>
      </c>
      <c r="B384" s="36" t="s">
        <v>96</v>
      </c>
      <c r="C384" s="10" t="s">
        <v>445</v>
      </c>
      <c r="D384" s="12" t="s">
        <v>106</v>
      </c>
      <c r="E384" s="11" t="s">
        <v>94</v>
      </c>
      <c r="F384" s="40">
        <v>91</v>
      </c>
      <c r="G384" s="137"/>
      <c r="H384" s="34">
        <f>ROUND(G384*F384,2)</f>
        <v>0</v>
      </c>
    </row>
    <row r="385" spans="1:8" ht="60" x14ac:dyDescent="0.2">
      <c r="A385" s="193"/>
      <c r="B385" s="36" t="s">
        <v>108</v>
      </c>
      <c r="C385" s="10" t="s">
        <v>346</v>
      </c>
      <c r="D385" s="12" t="s">
        <v>784</v>
      </c>
      <c r="E385" s="11" t="s">
        <v>94</v>
      </c>
      <c r="F385" s="33">
        <v>125</v>
      </c>
      <c r="G385" s="137"/>
      <c r="H385" s="34">
        <f>ROUND(G385*F385,2)</f>
        <v>0</v>
      </c>
    </row>
    <row r="386" spans="1:8" ht="60" x14ac:dyDescent="0.2">
      <c r="A386" s="193"/>
      <c r="B386" s="36" t="s">
        <v>111</v>
      </c>
      <c r="C386" s="4" t="s">
        <v>446</v>
      </c>
      <c r="D386" s="12" t="s">
        <v>785</v>
      </c>
      <c r="E386" s="11" t="s">
        <v>94</v>
      </c>
      <c r="F386" s="40">
        <v>810</v>
      </c>
      <c r="G386" s="137"/>
      <c r="H386" s="34">
        <f>ROUND(G386*F386,2)</f>
        <v>0</v>
      </c>
    </row>
    <row r="387" spans="1:8" ht="36" customHeight="1" x14ac:dyDescent="0.2">
      <c r="A387" s="193"/>
      <c r="B387" s="36" t="s">
        <v>447</v>
      </c>
      <c r="C387" s="10" t="s">
        <v>448</v>
      </c>
      <c r="D387" s="12" t="s">
        <v>783</v>
      </c>
      <c r="E387" s="11" t="s">
        <v>94</v>
      </c>
      <c r="F387" s="33">
        <v>150</v>
      </c>
      <c r="G387" s="137"/>
      <c r="H387" s="34">
        <f>ROUND(G387*F387,2)</f>
        <v>0</v>
      </c>
    </row>
    <row r="388" spans="1:8" ht="60" x14ac:dyDescent="0.2">
      <c r="A388" s="193"/>
      <c r="B388" s="36" t="s">
        <v>449</v>
      </c>
      <c r="C388" s="10" t="s">
        <v>450</v>
      </c>
      <c r="D388" s="12" t="s">
        <v>786</v>
      </c>
      <c r="E388" s="11" t="s">
        <v>94</v>
      </c>
      <c r="F388" s="33">
        <v>35</v>
      </c>
      <c r="G388" s="137"/>
      <c r="H388" s="34">
        <f>ROUND(G388*F388,2)</f>
        <v>0</v>
      </c>
    </row>
    <row r="389" spans="1:8" ht="36" customHeight="1" x14ac:dyDescent="0.2">
      <c r="A389" s="193" t="s">
        <v>351</v>
      </c>
      <c r="B389" s="9" t="s">
        <v>451</v>
      </c>
      <c r="C389" s="10" t="s">
        <v>353</v>
      </c>
      <c r="D389" s="12" t="s">
        <v>694</v>
      </c>
      <c r="E389" s="96"/>
      <c r="F389" s="33"/>
      <c r="G389" s="35"/>
      <c r="H389" s="43"/>
    </row>
    <row r="390" spans="1:8" ht="36" customHeight="1" x14ac:dyDescent="0.2">
      <c r="A390" s="193" t="s">
        <v>354</v>
      </c>
      <c r="B390" s="36" t="s">
        <v>32</v>
      </c>
      <c r="C390" s="10" t="s">
        <v>130</v>
      </c>
      <c r="D390" s="12"/>
      <c r="E390" s="11"/>
      <c r="F390" s="33"/>
      <c r="G390" s="35"/>
      <c r="H390" s="43"/>
    </row>
    <row r="391" spans="1:8" ht="36" customHeight="1" x14ac:dyDescent="0.2">
      <c r="A391" s="193" t="s">
        <v>355</v>
      </c>
      <c r="B391" s="39" t="s">
        <v>80</v>
      </c>
      <c r="C391" s="10" t="s">
        <v>132</v>
      </c>
      <c r="D391" s="12"/>
      <c r="E391" s="11" t="s">
        <v>55</v>
      </c>
      <c r="F391" s="33">
        <v>770</v>
      </c>
      <c r="G391" s="137"/>
      <c r="H391" s="34">
        <f>ROUND(G391*F391,2)</f>
        <v>0</v>
      </c>
    </row>
    <row r="392" spans="1:8" ht="36" customHeight="1" x14ac:dyDescent="0.2">
      <c r="A392" s="193" t="s">
        <v>356</v>
      </c>
      <c r="B392" s="39" t="s">
        <v>83</v>
      </c>
      <c r="C392" s="10" t="s">
        <v>137</v>
      </c>
      <c r="D392" s="12"/>
      <c r="E392" s="11" t="s">
        <v>55</v>
      </c>
      <c r="F392" s="33">
        <v>770</v>
      </c>
      <c r="G392" s="137"/>
      <c r="H392" s="34">
        <f>ROUND(G392*F392,2)</f>
        <v>0</v>
      </c>
    </row>
    <row r="393" spans="1:8" ht="36" customHeight="1" x14ac:dyDescent="0.2">
      <c r="A393" s="193" t="s">
        <v>452</v>
      </c>
      <c r="B393" s="36" t="s">
        <v>96</v>
      </c>
      <c r="C393" s="10" t="s">
        <v>134</v>
      </c>
      <c r="D393" s="12"/>
      <c r="E393" s="11"/>
      <c r="F393" s="33"/>
      <c r="G393" s="35"/>
      <c r="H393" s="43"/>
    </row>
    <row r="394" spans="1:8" ht="36" customHeight="1" x14ac:dyDescent="0.2">
      <c r="A394" s="193" t="s">
        <v>453</v>
      </c>
      <c r="B394" s="39" t="s">
        <v>80</v>
      </c>
      <c r="C394" s="10" t="s">
        <v>132</v>
      </c>
      <c r="D394" s="12"/>
      <c r="E394" s="11" t="s">
        <v>55</v>
      </c>
      <c r="F394" s="33">
        <v>75</v>
      </c>
      <c r="G394" s="137"/>
      <c r="H394" s="34">
        <f>ROUND(G394*F394,2)</f>
        <v>0</v>
      </c>
    </row>
    <row r="395" spans="1:8" ht="36" customHeight="1" x14ac:dyDescent="0.2">
      <c r="A395" s="193" t="s">
        <v>454</v>
      </c>
      <c r="B395" s="39" t="s">
        <v>83</v>
      </c>
      <c r="C395" s="10" t="s">
        <v>137</v>
      </c>
      <c r="D395" s="12"/>
      <c r="E395" s="11" t="s">
        <v>55</v>
      </c>
      <c r="F395" s="33">
        <v>75</v>
      </c>
      <c r="G395" s="137"/>
      <c r="H395" s="34">
        <f>ROUND(G395*F395,2)</f>
        <v>0</v>
      </c>
    </row>
    <row r="396" spans="1:8" ht="36" customHeight="1" x14ac:dyDescent="0.2">
      <c r="A396" s="193"/>
      <c r="B396" s="41"/>
      <c r="C396" s="37" t="s">
        <v>157</v>
      </c>
      <c r="D396" s="29"/>
      <c r="E396" s="30"/>
      <c r="F396" s="30"/>
      <c r="G396" s="31"/>
      <c r="H396" s="32"/>
    </row>
    <row r="397" spans="1:8" ht="36" customHeight="1" x14ac:dyDescent="0.2">
      <c r="A397" s="193" t="s">
        <v>158</v>
      </c>
      <c r="B397" s="9" t="s">
        <v>455</v>
      </c>
      <c r="C397" s="10" t="s">
        <v>160</v>
      </c>
      <c r="D397" s="12" t="s">
        <v>161</v>
      </c>
      <c r="E397" s="11" t="s">
        <v>94</v>
      </c>
      <c r="F397" s="40">
        <v>335</v>
      </c>
      <c r="G397" s="137"/>
      <c r="H397" s="34">
        <f>ROUND(G397*F397,2)</f>
        <v>0</v>
      </c>
    </row>
    <row r="398" spans="1:8" ht="36" customHeight="1" x14ac:dyDescent="0.2">
      <c r="A398" s="193"/>
      <c r="B398" s="41"/>
      <c r="C398" s="37" t="s">
        <v>162</v>
      </c>
      <c r="D398" s="29"/>
      <c r="E398" s="42"/>
      <c r="F398" s="30"/>
      <c r="G398" s="31"/>
      <c r="H398" s="32"/>
    </row>
    <row r="399" spans="1:8" ht="36" customHeight="1" x14ac:dyDescent="0.2">
      <c r="A399" s="193" t="s">
        <v>163</v>
      </c>
      <c r="B399" s="9" t="s">
        <v>456</v>
      </c>
      <c r="C399" s="10" t="s">
        <v>165</v>
      </c>
      <c r="D399" s="12" t="s">
        <v>791</v>
      </c>
      <c r="E399" s="11"/>
      <c r="F399" s="40"/>
      <c r="G399" s="35"/>
      <c r="H399" s="43"/>
    </row>
    <row r="400" spans="1:8" ht="36" customHeight="1" x14ac:dyDescent="0.2">
      <c r="A400" s="193" t="s">
        <v>166</v>
      </c>
      <c r="B400" s="36" t="s">
        <v>32</v>
      </c>
      <c r="C400" s="10" t="s">
        <v>167</v>
      </c>
      <c r="D400" s="12"/>
      <c r="E400" s="11" t="s">
        <v>154</v>
      </c>
      <c r="F400" s="40">
        <v>4</v>
      </c>
      <c r="G400" s="137"/>
      <c r="H400" s="34">
        <f>ROUND(G400*F400,2)</f>
        <v>0</v>
      </c>
    </row>
    <row r="401" spans="1:8" ht="36" customHeight="1" x14ac:dyDescent="0.2">
      <c r="A401" s="193" t="s">
        <v>893</v>
      </c>
      <c r="B401" s="36" t="s">
        <v>96</v>
      </c>
      <c r="C401" s="10" t="s">
        <v>894</v>
      </c>
      <c r="D401" s="12"/>
      <c r="E401" s="11" t="s">
        <v>154</v>
      </c>
      <c r="F401" s="40">
        <v>2</v>
      </c>
      <c r="G401" s="137"/>
      <c r="H401" s="34">
        <f>ROUND(G401*F401,2)</f>
        <v>0</v>
      </c>
    </row>
    <row r="402" spans="1:8" ht="36" customHeight="1" x14ac:dyDescent="0.2">
      <c r="A402" s="193" t="s">
        <v>924</v>
      </c>
      <c r="B402" s="9" t="s">
        <v>989</v>
      </c>
      <c r="C402" s="10" t="s">
        <v>925</v>
      </c>
      <c r="D402" s="12" t="s">
        <v>871</v>
      </c>
      <c r="E402" s="11"/>
      <c r="F402" s="40"/>
      <c r="G402" s="35"/>
      <c r="H402" s="43"/>
    </row>
    <row r="403" spans="1:8" ht="36" customHeight="1" x14ac:dyDescent="0.2">
      <c r="A403" s="193" t="s">
        <v>926</v>
      </c>
      <c r="B403" s="36" t="s">
        <v>32</v>
      </c>
      <c r="C403" s="10" t="s">
        <v>307</v>
      </c>
      <c r="D403" s="12"/>
      <c r="E403" s="11" t="s">
        <v>154</v>
      </c>
      <c r="F403" s="40">
        <v>1</v>
      </c>
      <c r="G403" s="137"/>
      <c r="H403" s="34">
        <f>ROUND(G403*F403,2)</f>
        <v>0</v>
      </c>
    </row>
    <row r="404" spans="1:8" ht="36" customHeight="1" x14ac:dyDescent="0.2">
      <c r="A404" s="193" t="s">
        <v>168</v>
      </c>
      <c r="B404" s="9" t="s">
        <v>457</v>
      </c>
      <c r="C404" s="10" t="s">
        <v>170</v>
      </c>
      <c r="D404" s="12" t="s">
        <v>791</v>
      </c>
      <c r="E404" s="11"/>
      <c r="F404" s="40"/>
      <c r="G404" s="35"/>
      <c r="H404" s="43"/>
    </row>
    <row r="405" spans="1:8" ht="36" customHeight="1" x14ac:dyDescent="0.2">
      <c r="A405" s="193" t="s">
        <v>171</v>
      </c>
      <c r="B405" s="36" t="s">
        <v>32</v>
      </c>
      <c r="C405" s="10" t="s">
        <v>172</v>
      </c>
      <c r="D405" s="12"/>
      <c r="E405" s="11"/>
      <c r="F405" s="40"/>
      <c r="G405" s="35"/>
      <c r="H405" s="43"/>
    </row>
    <row r="406" spans="1:8" ht="36" customHeight="1" x14ac:dyDescent="0.2">
      <c r="A406" s="193" t="s">
        <v>899</v>
      </c>
      <c r="B406" s="39" t="s">
        <v>80</v>
      </c>
      <c r="C406" s="10" t="s">
        <v>903</v>
      </c>
      <c r="D406" s="12"/>
      <c r="E406" s="11" t="s">
        <v>94</v>
      </c>
      <c r="F406" s="40">
        <v>33</v>
      </c>
      <c r="G406" s="137"/>
      <c r="H406" s="34">
        <f>ROUND(G406*F406,2)</f>
        <v>0</v>
      </c>
    </row>
    <row r="407" spans="1:8" ht="36" customHeight="1" x14ac:dyDescent="0.2">
      <c r="A407" s="193" t="s">
        <v>177</v>
      </c>
      <c r="B407" s="9" t="s">
        <v>990</v>
      </c>
      <c r="C407" s="225" t="s">
        <v>179</v>
      </c>
      <c r="D407" s="224" t="s">
        <v>180</v>
      </c>
      <c r="E407" s="11"/>
      <c r="F407" s="40"/>
      <c r="G407" s="35"/>
      <c r="H407" s="43"/>
    </row>
    <row r="408" spans="1:8" ht="36" customHeight="1" x14ac:dyDescent="0.2">
      <c r="A408" s="193" t="s">
        <v>875</v>
      </c>
      <c r="B408" s="36" t="s">
        <v>32</v>
      </c>
      <c r="C408" s="223" t="s">
        <v>876</v>
      </c>
      <c r="D408" s="12"/>
      <c r="E408" s="11" t="s">
        <v>154</v>
      </c>
      <c r="F408" s="40">
        <v>5</v>
      </c>
      <c r="G408" s="137"/>
      <c r="H408" s="34">
        <f t="shared" ref="H408:H421" si="48">ROUND(G408*F408,2)</f>
        <v>0</v>
      </c>
    </row>
    <row r="409" spans="1:8" ht="36" customHeight="1" x14ac:dyDescent="0.2">
      <c r="A409" s="193" t="s">
        <v>181</v>
      </c>
      <c r="B409" s="36" t="s">
        <v>96</v>
      </c>
      <c r="C409" s="223" t="s">
        <v>182</v>
      </c>
      <c r="D409" s="12"/>
      <c r="E409" s="11" t="s">
        <v>154</v>
      </c>
      <c r="F409" s="40">
        <v>8</v>
      </c>
      <c r="G409" s="137"/>
      <c r="H409" s="34">
        <f t="shared" si="48"/>
        <v>0</v>
      </c>
    </row>
    <row r="410" spans="1:8" ht="36" customHeight="1" x14ac:dyDescent="0.2">
      <c r="A410" s="193" t="s">
        <v>183</v>
      </c>
      <c r="B410" s="36" t="s">
        <v>108</v>
      </c>
      <c r="C410" s="223" t="s">
        <v>184</v>
      </c>
      <c r="D410" s="12"/>
      <c r="E410" s="11" t="s">
        <v>154</v>
      </c>
      <c r="F410" s="40">
        <v>8</v>
      </c>
      <c r="G410" s="137"/>
      <c r="H410" s="34">
        <f t="shared" si="48"/>
        <v>0</v>
      </c>
    </row>
    <row r="411" spans="1:8" ht="36" customHeight="1" x14ac:dyDescent="0.2">
      <c r="A411" s="193"/>
      <c r="B411" s="36" t="s">
        <v>111</v>
      </c>
      <c r="C411" s="223" t="s">
        <v>528</v>
      </c>
      <c r="D411" s="12"/>
      <c r="E411" s="11" t="s">
        <v>154</v>
      </c>
      <c r="F411" s="40">
        <v>1</v>
      </c>
      <c r="G411" s="137"/>
      <c r="H411" s="34">
        <f t="shared" si="48"/>
        <v>0</v>
      </c>
    </row>
    <row r="412" spans="1:8" ht="36" customHeight="1" x14ac:dyDescent="0.2">
      <c r="A412" s="193" t="s">
        <v>461</v>
      </c>
      <c r="B412" s="9" t="s">
        <v>458</v>
      </c>
      <c r="C412" s="44" t="s">
        <v>462</v>
      </c>
      <c r="D412" s="12" t="s">
        <v>791</v>
      </c>
      <c r="E412" s="11"/>
      <c r="F412" s="40"/>
      <c r="G412" s="35"/>
      <c r="H412" s="43"/>
    </row>
    <row r="413" spans="1:8" ht="36" customHeight="1" x14ac:dyDescent="0.2">
      <c r="A413" s="193" t="s">
        <v>463</v>
      </c>
      <c r="B413" s="36" t="s">
        <v>32</v>
      </c>
      <c r="C413" s="44" t="s">
        <v>464</v>
      </c>
      <c r="D413" s="12"/>
      <c r="E413" s="11" t="s">
        <v>154</v>
      </c>
      <c r="F413" s="40">
        <v>4</v>
      </c>
      <c r="G413" s="137"/>
      <c r="H413" s="34">
        <f>ROUND(G413*F413,2)</f>
        <v>0</v>
      </c>
    </row>
    <row r="414" spans="1:8" ht="36" customHeight="1" x14ac:dyDescent="0.2">
      <c r="A414" s="193" t="s">
        <v>189</v>
      </c>
      <c r="B414" s="9" t="s">
        <v>459</v>
      </c>
      <c r="C414" s="44" t="s">
        <v>310</v>
      </c>
      <c r="D414" s="12" t="s">
        <v>791</v>
      </c>
      <c r="E414" s="11"/>
      <c r="F414" s="40"/>
      <c r="G414" s="34"/>
      <c r="H414" s="34"/>
    </row>
    <row r="415" spans="1:8" ht="36" customHeight="1" x14ac:dyDescent="0.2">
      <c r="A415" s="193" t="s">
        <v>192</v>
      </c>
      <c r="B415" s="36" t="s">
        <v>32</v>
      </c>
      <c r="C415" s="44" t="s">
        <v>465</v>
      </c>
      <c r="D415" s="12"/>
      <c r="E415" s="11"/>
      <c r="F415" s="40"/>
      <c r="G415" s="35"/>
      <c r="H415" s="43"/>
    </row>
    <row r="416" spans="1:8" ht="36" customHeight="1" x14ac:dyDescent="0.2">
      <c r="A416" s="193" t="s">
        <v>466</v>
      </c>
      <c r="B416" s="39" t="s">
        <v>80</v>
      </c>
      <c r="C416" s="10" t="s">
        <v>467</v>
      </c>
      <c r="D416" s="12"/>
      <c r="E416" s="11" t="s">
        <v>154</v>
      </c>
      <c r="F416" s="40">
        <v>9</v>
      </c>
      <c r="G416" s="137"/>
      <c r="H416" s="34">
        <f t="shared" ref="H416:H419" si="49">ROUND(G416*F416,2)</f>
        <v>0</v>
      </c>
    </row>
    <row r="417" spans="1:8" ht="36" customHeight="1" x14ac:dyDescent="0.2">
      <c r="A417" s="193" t="s">
        <v>195</v>
      </c>
      <c r="B417" s="9" t="s">
        <v>460</v>
      </c>
      <c r="C417" s="10" t="s">
        <v>197</v>
      </c>
      <c r="D417" s="12" t="s">
        <v>871</v>
      </c>
      <c r="E417" s="11" t="s">
        <v>154</v>
      </c>
      <c r="F417" s="40">
        <v>11</v>
      </c>
      <c r="G417" s="137"/>
      <c r="H417" s="34">
        <f t="shared" si="49"/>
        <v>0</v>
      </c>
    </row>
    <row r="418" spans="1:8" ht="36" customHeight="1" x14ac:dyDescent="0.2">
      <c r="A418" s="193" t="s">
        <v>929</v>
      </c>
      <c r="B418" s="9" t="s">
        <v>991</v>
      </c>
      <c r="C418" s="10" t="s">
        <v>930</v>
      </c>
      <c r="D418" s="12" t="s">
        <v>871</v>
      </c>
      <c r="E418" s="11" t="s">
        <v>154</v>
      </c>
      <c r="F418" s="40">
        <v>4</v>
      </c>
      <c r="G418" s="137"/>
      <c r="H418" s="34">
        <f t="shared" si="49"/>
        <v>0</v>
      </c>
    </row>
    <row r="419" spans="1:8" ht="36" customHeight="1" x14ac:dyDescent="0.2">
      <c r="A419" s="193" t="s">
        <v>877</v>
      </c>
      <c r="B419" s="9" t="s">
        <v>992</v>
      </c>
      <c r="C419" s="10" t="s">
        <v>878</v>
      </c>
      <c r="D419" s="12" t="s">
        <v>871</v>
      </c>
      <c r="E419" s="11" t="s">
        <v>154</v>
      </c>
      <c r="F419" s="40">
        <v>1</v>
      </c>
      <c r="G419" s="137"/>
      <c r="H419" s="34">
        <f t="shared" si="49"/>
        <v>0</v>
      </c>
    </row>
    <row r="420" spans="1:8" ht="36" customHeight="1" x14ac:dyDescent="0.2">
      <c r="A420" s="193" t="s">
        <v>201</v>
      </c>
      <c r="B420" s="9" t="s">
        <v>993</v>
      </c>
      <c r="C420" s="10" t="s">
        <v>203</v>
      </c>
      <c r="D420" s="12" t="s">
        <v>791</v>
      </c>
      <c r="E420" s="11" t="s">
        <v>154</v>
      </c>
      <c r="F420" s="40">
        <v>1</v>
      </c>
      <c r="G420" s="137"/>
      <c r="H420" s="34">
        <f t="shared" si="48"/>
        <v>0</v>
      </c>
    </row>
    <row r="421" spans="1:8" ht="36" customHeight="1" x14ac:dyDescent="0.2">
      <c r="A421" s="193" t="s">
        <v>369</v>
      </c>
      <c r="B421" s="9" t="s">
        <v>468</v>
      </c>
      <c r="C421" s="10" t="s">
        <v>371</v>
      </c>
      <c r="D421" s="12" t="s">
        <v>372</v>
      </c>
      <c r="E421" s="11" t="s">
        <v>94</v>
      </c>
      <c r="F421" s="40">
        <v>168</v>
      </c>
      <c r="G421" s="137"/>
      <c r="H421" s="34">
        <f t="shared" si="48"/>
        <v>0</v>
      </c>
    </row>
    <row r="422" spans="1:8" ht="36" customHeight="1" x14ac:dyDescent="0.2">
      <c r="A422" s="193" t="s">
        <v>373</v>
      </c>
      <c r="B422" s="9" t="s">
        <v>469</v>
      </c>
      <c r="C422" s="44" t="s">
        <v>375</v>
      </c>
      <c r="D422" s="12" t="s">
        <v>706</v>
      </c>
      <c r="E422" s="11"/>
      <c r="F422" s="40"/>
      <c r="G422" s="34"/>
      <c r="H422" s="34"/>
    </row>
    <row r="423" spans="1:8" ht="36" customHeight="1" x14ac:dyDescent="0.2">
      <c r="A423" s="193" t="s">
        <v>474</v>
      </c>
      <c r="B423" s="36" t="s">
        <v>32</v>
      </c>
      <c r="C423" s="10" t="s">
        <v>475</v>
      </c>
      <c r="D423" s="12" t="s">
        <v>476</v>
      </c>
      <c r="E423" s="11" t="s">
        <v>27</v>
      </c>
      <c r="F423" s="40">
        <v>815</v>
      </c>
      <c r="G423" s="137"/>
      <c r="H423" s="34">
        <f>ROUND(G423*F423,2)</f>
        <v>0</v>
      </c>
    </row>
    <row r="424" spans="1:8" ht="36" customHeight="1" x14ac:dyDescent="0.2">
      <c r="A424" s="193"/>
      <c r="B424" s="9" t="s">
        <v>470</v>
      </c>
      <c r="C424" s="44" t="s">
        <v>214</v>
      </c>
      <c r="D424" s="12" t="s">
        <v>791</v>
      </c>
      <c r="E424" s="11" t="s">
        <v>154</v>
      </c>
      <c r="F424" s="40">
        <v>12</v>
      </c>
      <c r="G424" s="137"/>
      <c r="H424" s="34">
        <f t="shared" ref="H424:H426" si="50">ROUND(G424*F424,2)</f>
        <v>0</v>
      </c>
    </row>
    <row r="425" spans="1:8" ht="36" customHeight="1" x14ac:dyDescent="0.2">
      <c r="A425" s="193"/>
      <c r="B425" s="9" t="s">
        <v>471</v>
      </c>
      <c r="C425" s="44" t="s">
        <v>879</v>
      </c>
      <c r="D425" s="12" t="s">
        <v>880</v>
      </c>
      <c r="E425" s="11" t="s">
        <v>154</v>
      </c>
      <c r="F425" s="40">
        <v>5</v>
      </c>
      <c r="G425" s="137"/>
      <c r="H425" s="34">
        <f t="shared" si="50"/>
        <v>0</v>
      </c>
    </row>
    <row r="426" spans="1:8" ht="36" customHeight="1" x14ac:dyDescent="0.2">
      <c r="A426" s="193"/>
      <c r="B426" s="9" t="s">
        <v>472</v>
      </c>
      <c r="C426" s="44" t="s">
        <v>479</v>
      </c>
      <c r="D426" s="12" t="s">
        <v>480</v>
      </c>
      <c r="E426" s="11" t="s">
        <v>154</v>
      </c>
      <c r="F426" s="40">
        <v>1</v>
      </c>
      <c r="G426" s="137"/>
      <c r="H426" s="34">
        <f t="shared" si="50"/>
        <v>0</v>
      </c>
    </row>
    <row r="427" spans="1:8" ht="36" customHeight="1" x14ac:dyDescent="0.2">
      <c r="A427" s="193"/>
      <c r="B427" s="9" t="s">
        <v>473</v>
      </c>
      <c r="C427" s="223" t="s">
        <v>938</v>
      </c>
      <c r="D427" s="224" t="s">
        <v>939</v>
      </c>
      <c r="E427" s="11"/>
      <c r="F427" s="40"/>
      <c r="G427" s="35"/>
      <c r="H427" s="34"/>
    </row>
    <row r="428" spans="1:8" ht="36" customHeight="1" x14ac:dyDescent="0.2">
      <c r="A428" s="193"/>
      <c r="B428" s="36" t="s">
        <v>32</v>
      </c>
      <c r="C428" s="44" t="s">
        <v>940</v>
      </c>
      <c r="D428" s="12"/>
      <c r="E428" s="11"/>
      <c r="F428" s="40"/>
      <c r="G428" s="35"/>
      <c r="H428" s="43"/>
    </row>
    <row r="429" spans="1:8" ht="36" customHeight="1" x14ac:dyDescent="0.2">
      <c r="A429" s="193"/>
      <c r="B429" s="39" t="s">
        <v>80</v>
      </c>
      <c r="C429" s="10" t="s">
        <v>941</v>
      </c>
      <c r="D429" s="12"/>
      <c r="E429" s="11" t="s">
        <v>94</v>
      </c>
      <c r="F429" s="40">
        <v>12</v>
      </c>
      <c r="G429" s="137"/>
      <c r="H429" s="34">
        <f>ROUND(G429*F429,2)</f>
        <v>0</v>
      </c>
    </row>
    <row r="430" spans="1:8" ht="36" customHeight="1" x14ac:dyDescent="0.2">
      <c r="A430" s="193"/>
      <c r="B430" s="9" t="s">
        <v>477</v>
      </c>
      <c r="C430" s="223" t="s">
        <v>942</v>
      </c>
      <c r="D430" s="224" t="s">
        <v>939</v>
      </c>
      <c r="E430" s="11"/>
      <c r="F430" s="40"/>
      <c r="G430" s="35"/>
      <c r="H430" s="43"/>
    </row>
    <row r="431" spans="1:8" ht="36" customHeight="1" x14ac:dyDescent="0.2">
      <c r="A431" s="193"/>
      <c r="B431" s="36" t="s">
        <v>32</v>
      </c>
      <c r="C431" s="10" t="s">
        <v>940</v>
      </c>
      <c r="D431" s="12"/>
      <c r="E431" s="11" t="s">
        <v>154</v>
      </c>
      <c r="F431" s="33">
        <v>1</v>
      </c>
      <c r="G431" s="137"/>
      <c r="H431" s="34">
        <f>ROUND(G431*F431,2)</f>
        <v>0</v>
      </c>
    </row>
    <row r="432" spans="1:8" ht="36" customHeight="1" x14ac:dyDescent="0.2">
      <c r="A432" s="193"/>
      <c r="B432" s="9" t="s">
        <v>478</v>
      </c>
      <c r="C432" s="223" t="s">
        <v>943</v>
      </c>
      <c r="D432" s="224" t="s">
        <v>939</v>
      </c>
      <c r="E432" s="11"/>
      <c r="F432" s="40"/>
      <c r="G432" s="35"/>
      <c r="H432" s="43"/>
    </row>
    <row r="433" spans="1:8" ht="36" customHeight="1" x14ac:dyDescent="0.2">
      <c r="A433" s="193"/>
      <c r="B433" s="36" t="s">
        <v>32</v>
      </c>
      <c r="C433" s="10" t="s">
        <v>940</v>
      </c>
      <c r="D433" s="12"/>
      <c r="E433" s="11" t="s">
        <v>154</v>
      </c>
      <c r="F433" s="33">
        <v>1</v>
      </c>
      <c r="G433" s="137"/>
      <c r="H433" s="34">
        <f>ROUND(G433*F433,2)</f>
        <v>0</v>
      </c>
    </row>
    <row r="434" spans="1:8" ht="36" customHeight="1" x14ac:dyDescent="0.2">
      <c r="A434" s="193"/>
      <c r="B434" s="9" t="s">
        <v>481</v>
      </c>
      <c r="C434" s="223" t="s">
        <v>944</v>
      </c>
      <c r="D434" s="224" t="s">
        <v>939</v>
      </c>
      <c r="E434" s="11"/>
      <c r="F434" s="40"/>
      <c r="G434" s="35"/>
      <c r="H434" s="43"/>
    </row>
    <row r="435" spans="1:8" ht="36" customHeight="1" x14ac:dyDescent="0.2">
      <c r="A435" s="193"/>
      <c r="B435" s="36" t="s">
        <v>32</v>
      </c>
      <c r="C435" s="10" t="s">
        <v>945</v>
      </c>
      <c r="D435" s="12"/>
      <c r="E435" s="11" t="s">
        <v>154</v>
      </c>
      <c r="F435" s="33">
        <v>1</v>
      </c>
      <c r="G435" s="137"/>
      <c r="H435" s="34">
        <f>ROUND(G435*F435,2)</f>
        <v>0</v>
      </c>
    </row>
    <row r="436" spans="1:8" ht="36" customHeight="1" x14ac:dyDescent="0.2">
      <c r="A436" s="193"/>
      <c r="B436" s="41"/>
      <c r="C436" s="37" t="s">
        <v>215</v>
      </c>
      <c r="D436" s="29"/>
      <c r="E436" s="42"/>
      <c r="F436" s="30"/>
      <c r="G436" s="31"/>
      <c r="H436" s="32"/>
    </row>
    <row r="437" spans="1:8" ht="36" customHeight="1" x14ac:dyDescent="0.2">
      <c r="A437" s="193" t="s">
        <v>216</v>
      </c>
      <c r="B437" s="9" t="s">
        <v>482</v>
      </c>
      <c r="C437" s="223" t="s">
        <v>218</v>
      </c>
      <c r="D437" s="224" t="s">
        <v>180</v>
      </c>
      <c r="E437" s="11" t="s">
        <v>154</v>
      </c>
      <c r="F437" s="40">
        <v>17</v>
      </c>
      <c r="G437" s="137"/>
      <c r="H437" s="34">
        <f>ROUND(G437*F437,2)</f>
        <v>0</v>
      </c>
    </row>
    <row r="438" spans="1:8" ht="36" customHeight="1" x14ac:dyDescent="0.2">
      <c r="A438" s="193" t="s">
        <v>377</v>
      </c>
      <c r="B438" s="9" t="s">
        <v>483</v>
      </c>
      <c r="C438" s="10" t="s">
        <v>379</v>
      </c>
      <c r="D438" s="12" t="s">
        <v>791</v>
      </c>
      <c r="E438" s="11"/>
      <c r="F438" s="40"/>
      <c r="G438" s="34"/>
      <c r="H438" s="43"/>
    </row>
    <row r="439" spans="1:8" ht="36" customHeight="1" x14ac:dyDescent="0.2">
      <c r="A439" s="193" t="s">
        <v>380</v>
      </c>
      <c r="B439" s="36" t="s">
        <v>32</v>
      </c>
      <c r="C439" s="10" t="s">
        <v>381</v>
      </c>
      <c r="D439" s="12"/>
      <c r="E439" s="11" t="s">
        <v>382</v>
      </c>
      <c r="F439" s="97">
        <v>1</v>
      </c>
      <c r="G439" s="137"/>
      <c r="H439" s="34">
        <f>ROUND(G439*F439,2)</f>
        <v>0</v>
      </c>
    </row>
    <row r="440" spans="1:8" ht="36" customHeight="1" x14ac:dyDescent="0.2">
      <c r="A440" s="193" t="s">
        <v>219</v>
      </c>
      <c r="B440" s="9" t="s">
        <v>484</v>
      </c>
      <c r="C440" s="223" t="s">
        <v>221</v>
      </c>
      <c r="D440" s="224" t="s">
        <v>180</v>
      </c>
      <c r="E440" s="11"/>
      <c r="F440" s="40"/>
      <c r="G440" s="35"/>
      <c r="H440" s="43"/>
    </row>
    <row r="441" spans="1:8" ht="36" customHeight="1" x14ac:dyDescent="0.2">
      <c r="A441" s="193" t="s">
        <v>222</v>
      </c>
      <c r="B441" s="36" t="s">
        <v>32</v>
      </c>
      <c r="C441" s="10" t="s">
        <v>223</v>
      </c>
      <c r="D441" s="12"/>
      <c r="E441" s="11" t="s">
        <v>154</v>
      </c>
      <c r="F441" s="40">
        <v>2</v>
      </c>
      <c r="G441" s="137"/>
      <c r="H441" s="34">
        <f>ROUND(G441*F441,2)</f>
        <v>0</v>
      </c>
    </row>
    <row r="442" spans="1:8" ht="36" customHeight="1" x14ac:dyDescent="0.2">
      <c r="A442" s="193" t="s">
        <v>224</v>
      </c>
      <c r="B442" s="36" t="s">
        <v>96</v>
      </c>
      <c r="C442" s="10" t="s">
        <v>225</v>
      </c>
      <c r="D442" s="12"/>
      <c r="E442" s="11" t="s">
        <v>154</v>
      </c>
      <c r="F442" s="40">
        <v>15</v>
      </c>
      <c r="G442" s="137"/>
      <c r="H442" s="34">
        <f>ROUND(G442*F442,2)</f>
        <v>0</v>
      </c>
    </row>
    <row r="443" spans="1:8" ht="36" customHeight="1" x14ac:dyDescent="0.2">
      <c r="A443" s="193" t="s">
        <v>226</v>
      </c>
      <c r="B443" s="9" t="s">
        <v>485</v>
      </c>
      <c r="C443" s="10" t="s">
        <v>228</v>
      </c>
      <c r="D443" s="224" t="s">
        <v>180</v>
      </c>
      <c r="E443" s="11" t="s">
        <v>154</v>
      </c>
      <c r="F443" s="40">
        <v>8</v>
      </c>
      <c r="G443" s="137"/>
      <c r="H443" s="34">
        <f t="shared" ref="H443:H447" si="51">ROUND(G443*F443,2)</f>
        <v>0</v>
      </c>
    </row>
    <row r="444" spans="1:8" ht="36" customHeight="1" x14ac:dyDescent="0.2">
      <c r="A444" s="193" t="s">
        <v>687</v>
      </c>
      <c r="B444" s="9" t="s">
        <v>486</v>
      </c>
      <c r="C444" s="10" t="s">
        <v>688</v>
      </c>
      <c r="D444" s="224" t="s">
        <v>180</v>
      </c>
      <c r="E444" s="11" t="s">
        <v>154</v>
      </c>
      <c r="F444" s="40">
        <v>1</v>
      </c>
      <c r="G444" s="137"/>
      <c r="H444" s="34">
        <f t="shared" si="51"/>
        <v>0</v>
      </c>
    </row>
    <row r="445" spans="1:8" ht="36" customHeight="1" x14ac:dyDescent="0.2">
      <c r="A445" s="193" t="s">
        <v>229</v>
      </c>
      <c r="B445" s="9" t="s">
        <v>881</v>
      </c>
      <c r="C445" s="10" t="s">
        <v>231</v>
      </c>
      <c r="D445" s="224" t="s">
        <v>180</v>
      </c>
      <c r="E445" s="11" t="s">
        <v>154</v>
      </c>
      <c r="F445" s="40">
        <v>30</v>
      </c>
      <c r="G445" s="137"/>
      <c r="H445" s="34">
        <f t="shared" si="51"/>
        <v>0</v>
      </c>
    </row>
    <row r="446" spans="1:8" ht="36" customHeight="1" x14ac:dyDescent="0.2">
      <c r="A446" s="193" t="s">
        <v>692</v>
      </c>
      <c r="B446" s="9" t="s">
        <v>922</v>
      </c>
      <c r="C446" s="223" t="s">
        <v>693</v>
      </c>
      <c r="D446" s="224" t="s">
        <v>180</v>
      </c>
      <c r="E446" s="226" t="s">
        <v>154</v>
      </c>
      <c r="F446" s="227">
        <v>1</v>
      </c>
      <c r="G446" s="228"/>
      <c r="H446" s="229">
        <f t="shared" si="51"/>
        <v>0</v>
      </c>
    </row>
    <row r="447" spans="1:8" ht="36" customHeight="1" x14ac:dyDescent="0.2">
      <c r="A447" s="193"/>
      <c r="B447" s="9" t="s">
        <v>1018</v>
      </c>
      <c r="C447" s="225" t="s">
        <v>237</v>
      </c>
      <c r="D447" s="224"/>
      <c r="E447" s="226" t="s">
        <v>154</v>
      </c>
      <c r="F447" s="227">
        <v>14</v>
      </c>
      <c r="G447" s="228"/>
      <c r="H447" s="229">
        <f t="shared" si="51"/>
        <v>0</v>
      </c>
    </row>
    <row r="448" spans="1:8" ht="36" customHeight="1" x14ac:dyDescent="0.2">
      <c r="A448" s="193"/>
      <c r="B448" s="45"/>
      <c r="C448" s="37" t="s">
        <v>238</v>
      </c>
      <c r="D448" s="29"/>
      <c r="E448" s="42"/>
      <c r="F448" s="30"/>
      <c r="G448" s="31"/>
      <c r="H448" s="32"/>
    </row>
    <row r="449" spans="1:8" ht="36" customHeight="1" x14ac:dyDescent="0.2">
      <c r="A449" s="193" t="s">
        <v>239</v>
      </c>
      <c r="B449" s="9" t="s">
        <v>1019</v>
      </c>
      <c r="C449" s="10" t="s">
        <v>241</v>
      </c>
      <c r="D449" s="12" t="s">
        <v>242</v>
      </c>
      <c r="E449" s="11"/>
      <c r="F449" s="33"/>
      <c r="G449" s="35"/>
      <c r="H449" s="34"/>
    </row>
    <row r="450" spans="1:8" ht="36" customHeight="1" x14ac:dyDescent="0.2">
      <c r="A450" s="193" t="s">
        <v>243</v>
      </c>
      <c r="B450" s="36" t="s">
        <v>32</v>
      </c>
      <c r="C450" s="10" t="s">
        <v>244</v>
      </c>
      <c r="D450" s="12"/>
      <c r="E450" s="11" t="s">
        <v>27</v>
      </c>
      <c r="F450" s="33">
        <v>10</v>
      </c>
      <c r="G450" s="137"/>
      <c r="H450" s="34">
        <f>ROUND(G450*F450,2)</f>
        <v>0</v>
      </c>
    </row>
    <row r="451" spans="1:8" ht="36" customHeight="1" x14ac:dyDescent="0.2">
      <c r="A451" s="193" t="s">
        <v>245</v>
      </c>
      <c r="B451" s="36" t="s">
        <v>96</v>
      </c>
      <c r="C451" s="10" t="s">
        <v>246</v>
      </c>
      <c r="D451" s="12"/>
      <c r="E451" s="11" t="s">
        <v>27</v>
      </c>
      <c r="F451" s="33">
        <v>2490</v>
      </c>
      <c r="G451" s="137"/>
      <c r="H451" s="34">
        <f>ROUND(G451*F451,2)</f>
        <v>0</v>
      </c>
    </row>
    <row r="452" spans="1:8" ht="36" customHeight="1" x14ac:dyDescent="0.2">
      <c r="A452" s="193"/>
      <c r="B452" s="9" t="s">
        <v>1020</v>
      </c>
      <c r="C452" s="10" t="s">
        <v>389</v>
      </c>
      <c r="D452" s="12" t="s">
        <v>322</v>
      </c>
      <c r="E452" s="11"/>
      <c r="F452" s="33"/>
      <c r="G452" s="35"/>
      <c r="H452" s="34"/>
    </row>
    <row r="453" spans="1:8" ht="36" customHeight="1" x14ac:dyDescent="0.2">
      <c r="A453" s="193"/>
      <c r="B453" s="36" t="s">
        <v>32</v>
      </c>
      <c r="C453" s="10" t="s">
        <v>389</v>
      </c>
      <c r="D453" s="12"/>
      <c r="E453" s="11" t="s">
        <v>390</v>
      </c>
      <c r="F453" s="33">
        <v>38</v>
      </c>
      <c r="G453" s="137"/>
      <c r="H453" s="34">
        <f>ROUND(G453*F453,2)</f>
        <v>0</v>
      </c>
    </row>
    <row r="454" spans="1:8" ht="36" customHeight="1" thickBot="1" x14ac:dyDescent="0.25">
      <c r="A454" s="193"/>
      <c r="B454" s="53" t="s">
        <v>406</v>
      </c>
      <c r="C454" s="273" t="str">
        <f>C338</f>
        <v>ASPHALT RECONSTRUCTION: PARKER AVENUE - 1223 PARKER AVENUE TO WYNNE STREET</v>
      </c>
      <c r="D454" s="274"/>
      <c r="E454" s="274"/>
      <c r="F454" s="275"/>
      <c r="G454" s="17" t="s">
        <v>251</v>
      </c>
      <c r="H454" s="17">
        <f>SUM(H338:H453)</f>
        <v>0</v>
      </c>
    </row>
    <row r="455" spans="1:8" ht="36" customHeight="1" thickTop="1" x14ac:dyDescent="0.2">
      <c r="A455" s="193"/>
      <c r="B455" s="75" t="s">
        <v>487</v>
      </c>
      <c r="C455" s="280" t="s">
        <v>488</v>
      </c>
      <c r="D455" s="282"/>
      <c r="E455" s="282"/>
      <c r="F455" s="283"/>
      <c r="G455" s="13"/>
      <c r="H455" s="76"/>
    </row>
    <row r="456" spans="1:8" ht="36" customHeight="1" x14ac:dyDescent="0.2">
      <c r="A456" s="193"/>
      <c r="B456" s="27"/>
      <c r="C456" s="28" t="s">
        <v>17</v>
      </c>
      <c r="D456" s="29"/>
      <c r="E456" s="30" t="s">
        <v>16</v>
      </c>
      <c r="F456" s="30" t="s">
        <v>16</v>
      </c>
      <c r="G456" s="31" t="s">
        <v>16</v>
      </c>
      <c r="H456" s="32"/>
    </row>
    <row r="457" spans="1:8" ht="36" customHeight="1" x14ac:dyDescent="0.2">
      <c r="A457" s="193" t="s">
        <v>34</v>
      </c>
      <c r="B457" s="9" t="s">
        <v>489</v>
      </c>
      <c r="C457" s="10" t="s">
        <v>36</v>
      </c>
      <c r="D457" s="12" t="s">
        <v>21</v>
      </c>
      <c r="E457" s="11" t="s">
        <v>27</v>
      </c>
      <c r="F457" s="33">
        <v>2105</v>
      </c>
      <c r="G457" s="137"/>
      <c r="H457" s="34">
        <f t="shared" ref="H457" si="52">ROUND(G457*F457,2)</f>
        <v>0</v>
      </c>
    </row>
    <row r="458" spans="1:8" ht="36" customHeight="1" x14ac:dyDescent="0.2">
      <c r="A458" s="193"/>
      <c r="B458" s="27"/>
      <c r="C458" s="37" t="s">
        <v>56</v>
      </c>
      <c r="D458" s="29"/>
      <c r="E458" s="38"/>
      <c r="F458" s="29"/>
      <c r="G458" s="31"/>
      <c r="H458" s="32"/>
    </row>
    <row r="459" spans="1:8" ht="36" customHeight="1" x14ac:dyDescent="0.2">
      <c r="A459" s="193" t="s">
        <v>57</v>
      </c>
      <c r="B459" s="9" t="s">
        <v>490</v>
      </c>
      <c r="C459" s="10" t="s">
        <v>59</v>
      </c>
      <c r="D459" s="12" t="s">
        <v>21</v>
      </c>
      <c r="E459" s="11"/>
      <c r="F459" s="33"/>
      <c r="G459" s="35"/>
      <c r="H459" s="34"/>
    </row>
    <row r="460" spans="1:8" ht="36" customHeight="1" x14ac:dyDescent="0.2">
      <c r="A460" s="193" t="s">
        <v>256</v>
      </c>
      <c r="B460" s="36" t="s">
        <v>32</v>
      </c>
      <c r="C460" s="10" t="s">
        <v>257</v>
      </c>
      <c r="D460" s="12" t="s">
        <v>16</v>
      </c>
      <c r="E460" s="11" t="s">
        <v>27</v>
      </c>
      <c r="F460" s="33">
        <v>10</v>
      </c>
      <c r="G460" s="137"/>
      <c r="H460" s="34">
        <f>ROUND(G460*F460,2)</f>
        <v>0</v>
      </c>
    </row>
    <row r="461" spans="1:8" ht="36" customHeight="1" x14ac:dyDescent="0.2">
      <c r="A461" s="193" t="s">
        <v>729</v>
      </c>
      <c r="B461" s="244" t="s">
        <v>491</v>
      </c>
      <c r="C461" s="245" t="s">
        <v>730</v>
      </c>
      <c r="D461" s="246" t="s">
        <v>423</v>
      </c>
      <c r="E461" s="247"/>
      <c r="F461" s="248"/>
      <c r="G461" s="35"/>
      <c r="H461" s="249"/>
    </row>
    <row r="462" spans="1:8" ht="36" customHeight="1" x14ac:dyDescent="0.2">
      <c r="A462" s="193" t="s">
        <v>731</v>
      </c>
      <c r="B462" s="250" t="s">
        <v>32</v>
      </c>
      <c r="C462" s="245" t="s">
        <v>686</v>
      </c>
      <c r="D462" s="246" t="s">
        <v>16</v>
      </c>
      <c r="E462" s="247" t="s">
        <v>27</v>
      </c>
      <c r="F462" s="248">
        <v>50</v>
      </c>
      <c r="G462" s="137"/>
      <c r="H462" s="249">
        <f>ROUND(G462*F462,2)</f>
        <v>0</v>
      </c>
    </row>
    <row r="463" spans="1:8" ht="36" customHeight="1" x14ac:dyDescent="0.2">
      <c r="A463" s="193" t="s">
        <v>544</v>
      </c>
      <c r="B463" s="244" t="s">
        <v>499</v>
      </c>
      <c r="C463" s="245" t="s">
        <v>546</v>
      </c>
      <c r="D463" s="246" t="s">
        <v>423</v>
      </c>
      <c r="E463" s="247"/>
      <c r="F463" s="248"/>
      <c r="G463" s="35"/>
      <c r="H463" s="249"/>
    </row>
    <row r="464" spans="1:8" ht="36" customHeight="1" x14ac:dyDescent="0.2">
      <c r="A464" s="193" t="s">
        <v>492</v>
      </c>
      <c r="B464" s="36" t="s">
        <v>32</v>
      </c>
      <c r="C464" s="10" t="s">
        <v>493</v>
      </c>
      <c r="D464" s="12" t="s">
        <v>16</v>
      </c>
      <c r="E464" s="11" t="s">
        <v>27</v>
      </c>
      <c r="F464" s="33">
        <v>10</v>
      </c>
      <c r="G464" s="137"/>
      <c r="H464" s="34">
        <f t="shared" ref="H464:H468" si="53">ROUND(G464*F464,2)</f>
        <v>0</v>
      </c>
    </row>
    <row r="465" spans="1:8" ht="36" customHeight="1" x14ac:dyDescent="0.2">
      <c r="A465" s="193" t="s">
        <v>494</v>
      </c>
      <c r="B465" s="36" t="s">
        <v>96</v>
      </c>
      <c r="C465" s="10" t="s">
        <v>495</v>
      </c>
      <c r="D465" s="12" t="s">
        <v>16</v>
      </c>
      <c r="E465" s="11" t="s">
        <v>27</v>
      </c>
      <c r="F465" s="33">
        <v>10</v>
      </c>
      <c r="G465" s="137"/>
      <c r="H465" s="34">
        <f t="shared" si="53"/>
        <v>0</v>
      </c>
    </row>
    <row r="466" spans="1:8" ht="36" customHeight="1" x14ac:dyDescent="0.2">
      <c r="A466" s="193" t="s">
        <v>496</v>
      </c>
      <c r="B466" s="36" t="s">
        <v>108</v>
      </c>
      <c r="C466" s="10" t="s">
        <v>497</v>
      </c>
      <c r="D466" s="12" t="s">
        <v>16</v>
      </c>
      <c r="E466" s="11" t="s">
        <v>27</v>
      </c>
      <c r="F466" s="33">
        <v>10</v>
      </c>
      <c r="G466" s="137"/>
      <c r="H466" s="34">
        <f t="shared" si="53"/>
        <v>0</v>
      </c>
    </row>
    <row r="467" spans="1:8" ht="36" customHeight="1" x14ac:dyDescent="0.2">
      <c r="A467" s="193" t="s">
        <v>498</v>
      </c>
      <c r="B467" s="9" t="s">
        <v>503</v>
      </c>
      <c r="C467" s="98" t="s">
        <v>500</v>
      </c>
      <c r="D467" s="12" t="s">
        <v>501</v>
      </c>
      <c r="E467" s="11" t="s">
        <v>27</v>
      </c>
      <c r="F467" s="33">
        <v>10</v>
      </c>
      <c r="G467" s="137"/>
      <c r="H467" s="34">
        <f t="shared" si="53"/>
        <v>0</v>
      </c>
    </row>
    <row r="468" spans="1:8" ht="36" customHeight="1" x14ac:dyDescent="0.2">
      <c r="A468" s="193" t="s">
        <v>502</v>
      </c>
      <c r="B468" s="9" t="s">
        <v>505</v>
      </c>
      <c r="C468" s="98" t="s">
        <v>504</v>
      </c>
      <c r="D468" s="12" t="s">
        <v>501</v>
      </c>
      <c r="E468" s="11" t="s">
        <v>27</v>
      </c>
      <c r="F468" s="33">
        <v>10</v>
      </c>
      <c r="G468" s="137"/>
      <c r="H468" s="34">
        <f t="shared" si="53"/>
        <v>0</v>
      </c>
    </row>
    <row r="469" spans="1:8" ht="36" customHeight="1" x14ac:dyDescent="0.2">
      <c r="A469" s="193" t="s">
        <v>258</v>
      </c>
      <c r="B469" s="9" t="s">
        <v>506</v>
      </c>
      <c r="C469" s="10" t="s">
        <v>260</v>
      </c>
      <c r="D469" s="12" t="s">
        <v>423</v>
      </c>
      <c r="E469" s="11"/>
      <c r="F469" s="33"/>
      <c r="G469" s="35"/>
      <c r="H469" s="34"/>
    </row>
    <row r="470" spans="1:8" ht="36" customHeight="1" x14ac:dyDescent="0.2">
      <c r="A470" s="193" t="s">
        <v>262</v>
      </c>
      <c r="B470" s="94" t="s">
        <v>32</v>
      </c>
      <c r="C470" s="95" t="s">
        <v>263</v>
      </c>
      <c r="D470" s="94" t="s">
        <v>16</v>
      </c>
      <c r="E470" s="94" t="s">
        <v>154</v>
      </c>
      <c r="F470" s="33">
        <v>15</v>
      </c>
      <c r="G470" s="137"/>
      <c r="H470" s="34">
        <f>ROUND(G470*F470,2)</f>
        <v>0</v>
      </c>
    </row>
    <row r="471" spans="1:8" ht="36" customHeight="1" x14ac:dyDescent="0.2">
      <c r="A471" s="193" t="s">
        <v>74</v>
      </c>
      <c r="B471" s="9" t="s">
        <v>507</v>
      </c>
      <c r="C471" s="10" t="s">
        <v>76</v>
      </c>
      <c r="D471" s="12" t="s">
        <v>71</v>
      </c>
      <c r="E471" s="11"/>
      <c r="F471" s="33"/>
      <c r="G471" s="35"/>
      <c r="H471" s="34"/>
    </row>
    <row r="472" spans="1:8" ht="36" customHeight="1" x14ac:dyDescent="0.2">
      <c r="A472" s="193" t="s">
        <v>77</v>
      </c>
      <c r="B472" s="36" t="s">
        <v>32</v>
      </c>
      <c r="C472" s="10" t="s">
        <v>78</v>
      </c>
      <c r="D472" s="12" t="s">
        <v>73</v>
      </c>
      <c r="E472" s="11"/>
      <c r="F472" s="33"/>
      <c r="G472" s="35"/>
      <c r="H472" s="34"/>
    </row>
    <row r="473" spans="1:8" ht="36" customHeight="1" x14ac:dyDescent="0.2">
      <c r="A473" s="193" t="s">
        <v>79</v>
      </c>
      <c r="B473" s="39" t="s">
        <v>80</v>
      </c>
      <c r="C473" s="10" t="s">
        <v>81</v>
      </c>
      <c r="D473" s="12"/>
      <c r="E473" s="11" t="s">
        <v>27</v>
      </c>
      <c r="F473" s="33">
        <v>5</v>
      </c>
      <c r="G473" s="137"/>
      <c r="H473" s="34">
        <f>ROUND(G473*F473,2)</f>
        <v>0</v>
      </c>
    </row>
    <row r="474" spans="1:8" ht="36" customHeight="1" x14ac:dyDescent="0.2">
      <c r="A474" s="193" t="s">
        <v>82</v>
      </c>
      <c r="B474" s="39" t="s">
        <v>83</v>
      </c>
      <c r="C474" s="10" t="s">
        <v>84</v>
      </c>
      <c r="D474" s="12"/>
      <c r="E474" s="11" t="s">
        <v>27</v>
      </c>
      <c r="F474" s="33">
        <v>35</v>
      </c>
      <c r="G474" s="137"/>
      <c r="H474" s="34">
        <f>ROUND(G474*F474,2)</f>
        <v>0</v>
      </c>
    </row>
    <row r="475" spans="1:8" ht="36" customHeight="1" x14ac:dyDescent="0.2">
      <c r="A475" s="193" t="s">
        <v>88</v>
      </c>
      <c r="B475" s="9" t="s">
        <v>510</v>
      </c>
      <c r="C475" s="10" t="s">
        <v>90</v>
      </c>
      <c r="D475" s="12" t="s">
        <v>91</v>
      </c>
      <c r="E475" s="11"/>
      <c r="F475" s="33"/>
      <c r="G475" s="35"/>
      <c r="H475" s="34"/>
    </row>
    <row r="476" spans="1:8" ht="36" customHeight="1" x14ac:dyDescent="0.2">
      <c r="A476" s="193" t="s">
        <v>427</v>
      </c>
      <c r="B476" s="36" t="s">
        <v>32</v>
      </c>
      <c r="C476" s="10" t="s">
        <v>428</v>
      </c>
      <c r="D476" s="12" t="s">
        <v>16</v>
      </c>
      <c r="E476" s="11" t="s">
        <v>94</v>
      </c>
      <c r="F476" s="33">
        <v>120</v>
      </c>
      <c r="G476" s="137"/>
      <c r="H476" s="34">
        <f t="shared" ref="H476" si="54">ROUND(G476*F476,2)</f>
        <v>0</v>
      </c>
    </row>
    <row r="477" spans="1:8" ht="36" customHeight="1" x14ac:dyDescent="0.2">
      <c r="A477" s="193"/>
      <c r="B477" s="36" t="s">
        <v>96</v>
      </c>
      <c r="C477" s="10" t="s">
        <v>508</v>
      </c>
      <c r="D477" s="12" t="s">
        <v>509</v>
      </c>
      <c r="E477" s="11" t="s">
        <v>94</v>
      </c>
      <c r="F477" s="33">
        <v>955</v>
      </c>
      <c r="G477" s="137"/>
      <c r="H477" s="34">
        <f>ROUND(G477*F477,2)</f>
        <v>0</v>
      </c>
    </row>
    <row r="478" spans="1:8" ht="36" customHeight="1" x14ac:dyDescent="0.2">
      <c r="A478" s="193" t="s">
        <v>98</v>
      </c>
      <c r="B478" s="9" t="s">
        <v>518</v>
      </c>
      <c r="C478" s="10" t="s">
        <v>100</v>
      </c>
      <c r="D478" s="12" t="s">
        <v>91</v>
      </c>
      <c r="E478" s="11"/>
      <c r="F478" s="33"/>
      <c r="G478" s="35"/>
      <c r="H478" s="34"/>
    </row>
    <row r="479" spans="1:8" ht="36" customHeight="1" x14ac:dyDescent="0.2">
      <c r="A479" s="193" t="s">
        <v>511</v>
      </c>
      <c r="B479" s="36" t="s">
        <v>32</v>
      </c>
      <c r="C479" s="10" t="s">
        <v>512</v>
      </c>
      <c r="D479" s="12" t="s">
        <v>513</v>
      </c>
      <c r="E479" s="11" t="s">
        <v>94</v>
      </c>
      <c r="F479" s="33">
        <v>775</v>
      </c>
      <c r="G479" s="137"/>
      <c r="H479" s="34">
        <f t="shared" ref="H479:H480" si="55">ROUND(G479*F479,2)</f>
        <v>0</v>
      </c>
    </row>
    <row r="480" spans="1:8" ht="36" customHeight="1" x14ac:dyDescent="0.2">
      <c r="A480" s="193" t="s">
        <v>270</v>
      </c>
      <c r="B480" s="36" t="s">
        <v>96</v>
      </c>
      <c r="C480" s="10" t="s">
        <v>514</v>
      </c>
      <c r="D480" s="12" t="s">
        <v>272</v>
      </c>
      <c r="E480" s="11" t="s">
        <v>94</v>
      </c>
      <c r="F480" s="33">
        <v>120</v>
      </c>
      <c r="G480" s="137"/>
      <c r="H480" s="34">
        <f t="shared" si="55"/>
        <v>0</v>
      </c>
    </row>
    <row r="481" spans="1:8" ht="36" customHeight="1" x14ac:dyDescent="0.2">
      <c r="A481" s="193" t="s">
        <v>515</v>
      </c>
      <c r="B481" s="36" t="s">
        <v>108</v>
      </c>
      <c r="C481" s="10" t="s">
        <v>516</v>
      </c>
      <c r="D481" s="12" t="s">
        <v>517</v>
      </c>
      <c r="E481" s="11" t="s">
        <v>94</v>
      </c>
      <c r="F481" s="33">
        <v>180</v>
      </c>
      <c r="G481" s="137"/>
      <c r="H481" s="34">
        <f>ROUND(G481*F481,2)</f>
        <v>0</v>
      </c>
    </row>
    <row r="482" spans="1:8" ht="36" customHeight="1" x14ac:dyDescent="0.2">
      <c r="A482" s="193" t="s">
        <v>110</v>
      </c>
      <c r="B482" s="36" t="s">
        <v>111</v>
      </c>
      <c r="C482" s="10" t="s">
        <v>112</v>
      </c>
      <c r="D482" s="12" t="s">
        <v>898</v>
      </c>
      <c r="E482" s="11" t="s">
        <v>94</v>
      </c>
      <c r="F482" s="33">
        <v>5</v>
      </c>
      <c r="G482" s="137"/>
      <c r="H482" s="34">
        <f t="shared" ref="H482" si="56">ROUND(G482*F482,2)</f>
        <v>0</v>
      </c>
    </row>
    <row r="483" spans="1:8" ht="36" customHeight="1" x14ac:dyDescent="0.2">
      <c r="A483" s="193" t="s">
        <v>113</v>
      </c>
      <c r="B483" s="9" t="s">
        <v>520</v>
      </c>
      <c r="C483" s="10" t="s">
        <v>115</v>
      </c>
      <c r="D483" s="12" t="s">
        <v>274</v>
      </c>
      <c r="E483" s="11"/>
      <c r="F483" s="33"/>
      <c r="G483" s="35"/>
      <c r="H483" s="34"/>
    </row>
    <row r="484" spans="1:8" ht="36" customHeight="1" x14ac:dyDescent="0.2">
      <c r="A484" s="193" t="s">
        <v>279</v>
      </c>
      <c r="B484" s="36" t="s">
        <v>32</v>
      </c>
      <c r="C484" s="10" t="s">
        <v>519</v>
      </c>
      <c r="D484" s="12" t="s">
        <v>281</v>
      </c>
      <c r="E484" s="11" t="s">
        <v>94</v>
      </c>
      <c r="F484" s="33">
        <v>17</v>
      </c>
      <c r="G484" s="137"/>
      <c r="H484" s="34">
        <f t="shared" ref="H484:H498" si="57">ROUND(G484*F484,2)</f>
        <v>0</v>
      </c>
    </row>
    <row r="485" spans="1:8" ht="36" customHeight="1" x14ac:dyDescent="0.2">
      <c r="A485" s="193" t="s">
        <v>337</v>
      </c>
      <c r="B485" s="9" t="s">
        <v>521</v>
      </c>
      <c r="C485" s="10" t="s">
        <v>339</v>
      </c>
      <c r="D485" s="12" t="s">
        <v>340</v>
      </c>
      <c r="E485" s="11" t="s">
        <v>27</v>
      </c>
      <c r="F485" s="33">
        <v>65</v>
      </c>
      <c r="G485" s="137"/>
      <c r="H485" s="34">
        <f t="shared" si="57"/>
        <v>0</v>
      </c>
    </row>
    <row r="486" spans="1:8" ht="36" customHeight="1" x14ac:dyDescent="0.2">
      <c r="A486" s="193" t="s">
        <v>126</v>
      </c>
      <c r="B486" s="9" t="s">
        <v>523</v>
      </c>
      <c r="C486" s="10" t="s">
        <v>128</v>
      </c>
      <c r="D486" s="12" t="s">
        <v>694</v>
      </c>
      <c r="E486" s="11"/>
      <c r="F486" s="33"/>
      <c r="G486" s="34"/>
      <c r="H486" s="34"/>
    </row>
    <row r="487" spans="1:8" ht="36" customHeight="1" x14ac:dyDescent="0.2">
      <c r="A487" s="193" t="s">
        <v>129</v>
      </c>
      <c r="B487" s="36" t="s">
        <v>32</v>
      </c>
      <c r="C487" s="10" t="s">
        <v>130</v>
      </c>
      <c r="D487" s="12"/>
      <c r="E487" s="11"/>
      <c r="F487" s="33"/>
      <c r="G487" s="34"/>
      <c r="H487" s="34"/>
    </row>
    <row r="488" spans="1:8" ht="36" customHeight="1" x14ac:dyDescent="0.2">
      <c r="A488" s="193" t="s">
        <v>131</v>
      </c>
      <c r="B488" s="39" t="s">
        <v>80</v>
      </c>
      <c r="C488" s="10" t="s">
        <v>132</v>
      </c>
      <c r="D488" s="12"/>
      <c r="E488" s="11" t="s">
        <v>55</v>
      </c>
      <c r="F488" s="33">
        <v>550</v>
      </c>
      <c r="G488" s="137"/>
      <c r="H488" s="34">
        <f>ROUND(G488*F488,2)</f>
        <v>0</v>
      </c>
    </row>
    <row r="489" spans="1:8" ht="36" customHeight="1" x14ac:dyDescent="0.2">
      <c r="A489" s="193" t="s">
        <v>522</v>
      </c>
      <c r="B489" s="39" t="s">
        <v>83</v>
      </c>
      <c r="C489" s="10" t="s">
        <v>137</v>
      </c>
      <c r="D489" s="12"/>
      <c r="E489" s="11" t="s">
        <v>55</v>
      </c>
      <c r="F489" s="33">
        <v>550</v>
      </c>
      <c r="G489" s="137"/>
      <c r="H489" s="34">
        <f>ROUND(G489*F489,2)</f>
        <v>0</v>
      </c>
    </row>
    <row r="490" spans="1:8" ht="36" customHeight="1" x14ac:dyDescent="0.2">
      <c r="A490" s="193" t="s">
        <v>133</v>
      </c>
      <c r="B490" s="36" t="s">
        <v>96</v>
      </c>
      <c r="C490" s="10" t="s">
        <v>134</v>
      </c>
      <c r="D490" s="12"/>
      <c r="E490" s="11"/>
      <c r="F490" s="33"/>
      <c r="G490" s="34"/>
      <c r="H490" s="34"/>
    </row>
    <row r="491" spans="1:8" ht="36" customHeight="1" x14ac:dyDescent="0.2">
      <c r="A491" s="193" t="s">
        <v>135</v>
      </c>
      <c r="B491" s="39" t="s">
        <v>80</v>
      </c>
      <c r="C491" s="10" t="s">
        <v>132</v>
      </c>
      <c r="D491" s="12"/>
      <c r="E491" s="11" t="s">
        <v>55</v>
      </c>
      <c r="F491" s="33">
        <v>45</v>
      </c>
      <c r="G491" s="137"/>
      <c r="H491" s="34">
        <f t="shared" ref="H491:H492" si="58">ROUND(G491*F491,2)</f>
        <v>0</v>
      </c>
    </row>
    <row r="492" spans="1:8" ht="36" customHeight="1" x14ac:dyDescent="0.2">
      <c r="A492" s="193" t="s">
        <v>136</v>
      </c>
      <c r="B492" s="39" t="s">
        <v>83</v>
      </c>
      <c r="C492" s="10" t="s">
        <v>137</v>
      </c>
      <c r="D492" s="12"/>
      <c r="E492" s="11" t="s">
        <v>55</v>
      </c>
      <c r="F492" s="33">
        <v>35</v>
      </c>
      <c r="G492" s="137"/>
      <c r="H492" s="34">
        <f t="shared" si="58"/>
        <v>0</v>
      </c>
    </row>
    <row r="493" spans="1:8" ht="36" customHeight="1" x14ac:dyDescent="0.2">
      <c r="A493" s="193" t="s">
        <v>138</v>
      </c>
      <c r="B493" s="9" t="s">
        <v>524</v>
      </c>
      <c r="C493" s="10" t="s">
        <v>140</v>
      </c>
      <c r="D493" s="12" t="s">
        <v>141</v>
      </c>
      <c r="E493" s="11"/>
      <c r="F493" s="33"/>
      <c r="G493" s="35"/>
      <c r="H493" s="34"/>
    </row>
    <row r="494" spans="1:8" ht="36" customHeight="1" x14ac:dyDescent="0.2">
      <c r="A494" s="193" t="s">
        <v>142</v>
      </c>
      <c r="B494" s="36" t="s">
        <v>32</v>
      </c>
      <c r="C494" s="10" t="s">
        <v>143</v>
      </c>
      <c r="D494" s="12" t="s">
        <v>16</v>
      </c>
      <c r="E494" s="11" t="s">
        <v>27</v>
      </c>
      <c r="F494" s="33">
        <v>95</v>
      </c>
      <c r="G494" s="137"/>
      <c r="H494" s="34">
        <f t="shared" ref="H494" si="59">ROUND(G494*F494,2)</f>
        <v>0</v>
      </c>
    </row>
    <row r="495" spans="1:8" ht="36" customHeight="1" x14ac:dyDescent="0.2">
      <c r="A495" s="193" t="s">
        <v>144</v>
      </c>
      <c r="B495" s="9" t="s">
        <v>525</v>
      </c>
      <c r="C495" s="10" t="s">
        <v>146</v>
      </c>
      <c r="D495" s="12" t="s">
        <v>147</v>
      </c>
      <c r="E495" s="11"/>
      <c r="F495" s="33"/>
      <c r="G495" s="35"/>
      <c r="H495" s="34"/>
    </row>
    <row r="496" spans="1:8" ht="36" customHeight="1" x14ac:dyDescent="0.2">
      <c r="A496" s="193" t="s">
        <v>148</v>
      </c>
      <c r="B496" s="36" t="s">
        <v>32</v>
      </c>
      <c r="C496" s="10" t="s">
        <v>149</v>
      </c>
      <c r="D496" s="12"/>
      <c r="E496" s="11" t="s">
        <v>27</v>
      </c>
      <c r="F496" s="40">
        <v>4800</v>
      </c>
      <c r="G496" s="137"/>
      <c r="H496" s="34">
        <f t="shared" si="57"/>
        <v>0</v>
      </c>
    </row>
    <row r="497" spans="1:8" ht="36" customHeight="1" x14ac:dyDescent="0.2">
      <c r="A497" s="193" t="s">
        <v>150</v>
      </c>
      <c r="B497" s="9" t="s">
        <v>526</v>
      </c>
      <c r="C497" s="10" t="s">
        <v>152</v>
      </c>
      <c r="D497" s="12" t="s">
        <v>153</v>
      </c>
      <c r="E497" s="11" t="s">
        <v>154</v>
      </c>
      <c r="F497" s="40">
        <v>5</v>
      </c>
      <c r="G497" s="137"/>
      <c r="H497" s="34">
        <f t="shared" si="57"/>
        <v>0</v>
      </c>
    </row>
    <row r="498" spans="1:8" ht="45" x14ac:dyDescent="0.2">
      <c r="A498" s="193"/>
      <c r="B498" s="58" t="s">
        <v>527</v>
      </c>
      <c r="C498" s="59" t="s">
        <v>790</v>
      </c>
      <c r="D498" s="60" t="s">
        <v>283</v>
      </c>
      <c r="E498" s="11" t="s">
        <v>27</v>
      </c>
      <c r="F498" s="99">
        <v>35</v>
      </c>
      <c r="G498" s="138"/>
      <c r="H498" s="34">
        <f t="shared" si="57"/>
        <v>0</v>
      </c>
    </row>
    <row r="499" spans="1:8" ht="36" customHeight="1" x14ac:dyDescent="0.2">
      <c r="A499" s="193"/>
      <c r="B499" s="41"/>
      <c r="C499" s="37" t="s">
        <v>157</v>
      </c>
      <c r="D499" s="29"/>
      <c r="E499" s="30"/>
      <c r="F499" s="30"/>
      <c r="G499" s="31"/>
      <c r="H499" s="32"/>
    </row>
    <row r="500" spans="1:8" ht="36" customHeight="1" x14ac:dyDescent="0.2">
      <c r="A500" s="193" t="s">
        <v>158</v>
      </c>
      <c r="B500" s="9" t="s">
        <v>530</v>
      </c>
      <c r="C500" s="10" t="s">
        <v>160</v>
      </c>
      <c r="D500" s="12" t="s">
        <v>161</v>
      </c>
      <c r="E500" s="11" t="s">
        <v>94</v>
      </c>
      <c r="F500" s="40">
        <v>360</v>
      </c>
      <c r="G500" s="137"/>
      <c r="H500" s="34">
        <f>ROUND(G500*F500,2)</f>
        <v>0</v>
      </c>
    </row>
    <row r="501" spans="1:8" ht="36" customHeight="1" x14ac:dyDescent="0.2">
      <c r="A501" s="193"/>
      <c r="B501" s="41"/>
      <c r="C501" s="37" t="s">
        <v>162</v>
      </c>
      <c r="D501" s="29"/>
      <c r="E501" s="42"/>
      <c r="F501" s="30"/>
      <c r="G501" s="31"/>
      <c r="H501" s="32"/>
    </row>
    <row r="502" spans="1:8" ht="36" customHeight="1" x14ac:dyDescent="0.2">
      <c r="A502" s="193" t="s">
        <v>163</v>
      </c>
      <c r="B502" s="9" t="s">
        <v>533</v>
      </c>
      <c r="C502" s="10" t="s">
        <v>165</v>
      </c>
      <c r="D502" s="12" t="s">
        <v>871</v>
      </c>
      <c r="E502" s="11"/>
      <c r="F502" s="40"/>
      <c r="G502" s="35"/>
      <c r="H502" s="43"/>
    </row>
    <row r="503" spans="1:8" ht="36" customHeight="1" x14ac:dyDescent="0.2">
      <c r="A503" s="193" t="s">
        <v>166</v>
      </c>
      <c r="B503" s="36" t="s">
        <v>32</v>
      </c>
      <c r="C503" s="10" t="s">
        <v>167</v>
      </c>
      <c r="D503" s="12"/>
      <c r="E503" s="11" t="s">
        <v>154</v>
      </c>
      <c r="F503" s="40">
        <v>1</v>
      </c>
      <c r="G503" s="137"/>
      <c r="H503" s="34">
        <f>ROUND(G503*F503,2)</f>
        <v>0</v>
      </c>
    </row>
    <row r="504" spans="1:8" ht="36" customHeight="1" x14ac:dyDescent="0.2">
      <c r="A504" s="193" t="s">
        <v>168</v>
      </c>
      <c r="B504" s="9" t="s">
        <v>535</v>
      </c>
      <c r="C504" s="10" t="s">
        <v>170</v>
      </c>
      <c r="D504" s="12" t="s">
        <v>871</v>
      </c>
      <c r="E504" s="11"/>
      <c r="F504" s="40"/>
      <c r="G504" s="35"/>
      <c r="H504" s="43"/>
    </row>
    <row r="505" spans="1:8" ht="36" customHeight="1" x14ac:dyDescent="0.2">
      <c r="A505" s="193" t="s">
        <v>171</v>
      </c>
      <c r="B505" s="36" t="s">
        <v>32</v>
      </c>
      <c r="C505" s="10" t="s">
        <v>172</v>
      </c>
      <c r="D505" s="12"/>
      <c r="E505" s="11"/>
      <c r="F505" s="40"/>
      <c r="G505" s="35"/>
      <c r="H505" s="43"/>
    </row>
    <row r="506" spans="1:8" ht="36" customHeight="1" x14ac:dyDescent="0.2">
      <c r="A506" s="193" t="s">
        <v>899</v>
      </c>
      <c r="B506" s="39" t="s">
        <v>80</v>
      </c>
      <c r="C506" s="10" t="s">
        <v>903</v>
      </c>
      <c r="D506" s="12"/>
      <c r="E506" s="11" t="s">
        <v>94</v>
      </c>
      <c r="F506" s="40">
        <v>9</v>
      </c>
      <c r="G506" s="137"/>
      <c r="H506" s="34">
        <f>ROUND(G506*F506,2)</f>
        <v>0</v>
      </c>
    </row>
    <row r="507" spans="1:8" ht="36" customHeight="1" x14ac:dyDescent="0.2">
      <c r="A507" s="193" t="s">
        <v>1058</v>
      </c>
      <c r="B507" s="9" t="s">
        <v>536</v>
      </c>
      <c r="C507" s="10" t="s">
        <v>888</v>
      </c>
      <c r="D507" s="12" t="s">
        <v>175</v>
      </c>
      <c r="E507" s="11"/>
      <c r="F507" s="33"/>
      <c r="G507" s="54"/>
      <c r="H507" s="34"/>
    </row>
    <row r="508" spans="1:8" ht="36" customHeight="1" x14ac:dyDescent="0.2">
      <c r="A508" s="193" t="s">
        <v>900</v>
      </c>
      <c r="B508" s="36" t="s">
        <v>32</v>
      </c>
      <c r="C508" s="10" t="s">
        <v>901</v>
      </c>
      <c r="D508" s="12"/>
      <c r="E508" s="11" t="s">
        <v>94</v>
      </c>
      <c r="F508" s="57">
        <v>20</v>
      </c>
      <c r="G508" s="137"/>
      <c r="H508" s="34">
        <f t="shared" ref="H508" si="60">ROUND(G508*F508,2)</f>
        <v>0</v>
      </c>
    </row>
    <row r="509" spans="1:8" ht="36" customHeight="1" x14ac:dyDescent="0.2">
      <c r="A509" s="193" t="s">
        <v>1058</v>
      </c>
      <c r="B509" s="9" t="s">
        <v>537</v>
      </c>
      <c r="C509" s="223" t="s">
        <v>889</v>
      </c>
      <c r="D509" s="224" t="s">
        <v>175</v>
      </c>
      <c r="E509" s="11"/>
      <c r="F509" s="40"/>
      <c r="G509" s="35"/>
      <c r="H509" s="43"/>
    </row>
    <row r="510" spans="1:8" ht="36" customHeight="1" x14ac:dyDescent="0.2">
      <c r="A510" s="193" t="s">
        <v>900</v>
      </c>
      <c r="B510" s="36" t="s">
        <v>32</v>
      </c>
      <c r="C510" s="10" t="s">
        <v>901</v>
      </c>
      <c r="D510" s="12"/>
      <c r="E510" s="11" t="s">
        <v>94</v>
      </c>
      <c r="F510" s="57">
        <v>20</v>
      </c>
      <c r="G510" s="137"/>
      <c r="H510" s="34">
        <f t="shared" ref="H510" si="61">ROUND(G510*F510,2)</f>
        <v>0</v>
      </c>
    </row>
    <row r="511" spans="1:8" ht="36" customHeight="1" x14ac:dyDescent="0.2">
      <c r="A511" s="193" t="s">
        <v>177</v>
      </c>
      <c r="B511" s="9" t="s">
        <v>538</v>
      </c>
      <c r="C511" s="225" t="s">
        <v>179</v>
      </c>
      <c r="D511" s="224" t="s">
        <v>180</v>
      </c>
      <c r="E511" s="11"/>
      <c r="F511" s="40"/>
      <c r="G511" s="35"/>
      <c r="H511" s="43"/>
    </row>
    <row r="512" spans="1:8" ht="36" customHeight="1" x14ac:dyDescent="0.2">
      <c r="A512" s="193" t="s">
        <v>181</v>
      </c>
      <c r="B512" s="36" t="s">
        <v>32</v>
      </c>
      <c r="C512" s="223" t="s">
        <v>182</v>
      </c>
      <c r="D512" s="12"/>
      <c r="E512" s="11" t="s">
        <v>154</v>
      </c>
      <c r="F512" s="40">
        <v>8</v>
      </c>
      <c r="G512" s="137"/>
      <c r="H512" s="34">
        <f t="shared" ref="H512:H519" si="62">ROUND(G512*F512,2)</f>
        <v>0</v>
      </c>
    </row>
    <row r="513" spans="1:8" ht="36" customHeight="1" x14ac:dyDescent="0.2">
      <c r="A513" s="193" t="s">
        <v>183</v>
      </c>
      <c r="B513" s="36" t="s">
        <v>96</v>
      </c>
      <c r="C513" s="223" t="s">
        <v>184</v>
      </c>
      <c r="D513" s="12"/>
      <c r="E513" s="11" t="s">
        <v>154</v>
      </c>
      <c r="F513" s="40">
        <v>8</v>
      </c>
      <c r="G513" s="137"/>
      <c r="H513" s="34">
        <f t="shared" si="62"/>
        <v>0</v>
      </c>
    </row>
    <row r="514" spans="1:8" ht="36" customHeight="1" x14ac:dyDescent="0.2">
      <c r="A514" s="193"/>
      <c r="B514" s="36" t="s">
        <v>108</v>
      </c>
      <c r="C514" s="223" t="s">
        <v>528</v>
      </c>
      <c r="D514" s="12"/>
      <c r="E514" s="11" t="s">
        <v>154</v>
      </c>
      <c r="F514" s="40">
        <v>3</v>
      </c>
      <c r="G514" s="137"/>
      <c r="H514" s="34">
        <f t="shared" si="62"/>
        <v>0</v>
      </c>
    </row>
    <row r="515" spans="1:8" ht="36" customHeight="1" x14ac:dyDescent="0.2">
      <c r="A515" s="193" t="s">
        <v>189</v>
      </c>
      <c r="B515" s="9" t="s">
        <v>540</v>
      </c>
      <c r="C515" s="44" t="s">
        <v>310</v>
      </c>
      <c r="D515" s="12" t="s">
        <v>871</v>
      </c>
      <c r="E515" s="11"/>
      <c r="F515" s="40"/>
      <c r="G515" s="34"/>
      <c r="H515" s="34"/>
    </row>
    <row r="516" spans="1:8" ht="36" customHeight="1" x14ac:dyDescent="0.2">
      <c r="A516" s="234" t="s">
        <v>192</v>
      </c>
      <c r="B516" s="238" t="s">
        <v>32</v>
      </c>
      <c r="C516" s="235" t="s">
        <v>193</v>
      </c>
      <c r="D516" s="218"/>
      <c r="E516" s="219"/>
      <c r="F516" s="220"/>
      <c r="G516" s="236"/>
      <c r="H516" s="237"/>
    </row>
    <row r="517" spans="1:8" ht="36" customHeight="1" x14ac:dyDescent="0.2">
      <c r="A517" s="193" t="s">
        <v>902</v>
      </c>
      <c r="B517" s="39" t="s">
        <v>80</v>
      </c>
      <c r="C517" s="10" t="s">
        <v>1026</v>
      </c>
      <c r="D517" s="12"/>
      <c r="E517" s="11" t="s">
        <v>154</v>
      </c>
      <c r="F517" s="40">
        <v>1</v>
      </c>
      <c r="G517" s="137"/>
      <c r="H517" s="34">
        <f t="shared" ref="H517" si="63">ROUND(G517*F517,2)</f>
        <v>0</v>
      </c>
    </row>
    <row r="518" spans="1:8" ht="36" customHeight="1" x14ac:dyDescent="0.2">
      <c r="A518" s="193" t="s">
        <v>529</v>
      </c>
      <c r="B518" s="9" t="s">
        <v>735</v>
      </c>
      <c r="C518" s="10" t="s">
        <v>531</v>
      </c>
      <c r="D518" s="12" t="s">
        <v>532</v>
      </c>
      <c r="E518" s="11" t="s">
        <v>154</v>
      </c>
      <c r="F518" s="40">
        <v>3</v>
      </c>
      <c r="G518" s="137"/>
      <c r="H518" s="34">
        <f t="shared" si="62"/>
        <v>0</v>
      </c>
    </row>
    <row r="519" spans="1:8" ht="36" customHeight="1" x14ac:dyDescent="0.2">
      <c r="A519" s="193"/>
      <c r="B519" s="9" t="s">
        <v>736</v>
      </c>
      <c r="C519" s="10" t="s">
        <v>534</v>
      </c>
      <c r="D519" s="12"/>
      <c r="E519" s="11" t="s">
        <v>154</v>
      </c>
      <c r="F519" s="40">
        <v>10</v>
      </c>
      <c r="G519" s="137"/>
      <c r="H519" s="34">
        <f t="shared" si="62"/>
        <v>0</v>
      </c>
    </row>
    <row r="520" spans="1:8" ht="36" customHeight="1" x14ac:dyDescent="0.2">
      <c r="A520" s="193"/>
      <c r="B520" s="41"/>
      <c r="C520" s="37" t="s">
        <v>215</v>
      </c>
      <c r="D520" s="29"/>
      <c r="E520" s="42"/>
      <c r="F520" s="30"/>
      <c r="G520" s="31"/>
      <c r="H520" s="32"/>
    </row>
    <row r="521" spans="1:8" ht="36" customHeight="1" x14ac:dyDescent="0.2">
      <c r="A521" s="193" t="s">
        <v>216</v>
      </c>
      <c r="B521" s="9" t="s">
        <v>737</v>
      </c>
      <c r="C521" s="223" t="s">
        <v>218</v>
      </c>
      <c r="D521" s="224" t="s">
        <v>180</v>
      </c>
      <c r="E521" s="11" t="s">
        <v>154</v>
      </c>
      <c r="F521" s="40">
        <v>14</v>
      </c>
      <c r="G521" s="137"/>
      <c r="H521" s="34">
        <f>ROUND(G521*F521,2)</f>
        <v>0</v>
      </c>
    </row>
    <row r="522" spans="1:8" ht="36" customHeight="1" x14ac:dyDescent="0.2">
      <c r="A522" s="193" t="s">
        <v>219</v>
      </c>
      <c r="B522" s="9" t="s">
        <v>738</v>
      </c>
      <c r="C522" s="223" t="s">
        <v>221</v>
      </c>
      <c r="D522" s="224" t="s">
        <v>180</v>
      </c>
      <c r="E522" s="11"/>
      <c r="F522" s="40"/>
      <c r="G522" s="35"/>
      <c r="H522" s="43"/>
    </row>
    <row r="523" spans="1:8" ht="36" customHeight="1" x14ac:dyDescent="0.2">
      <c r="A523" s="193" t="s">
        <v>222</v>
      </c>
      <c r="B523" s="36" t="s">
        <v>32</v>
      </c>
      <c r="C523" s="10" t="s">
        <v>223</v>
      </c>
      <c r="D523" s="12"/>
      <c r="E523" s="11" t="s">
        <v>154</v>
      </c>
      <c r="F523" s="40">
        <v>2</v>
      </c>
      <c r="G523" s="137"/>
      <c r="H523" s="34">
        <f t="shared" ref="H523:H528" si="64">ROUND(G523*F523,2)</f>
        <v>0</v>
      </c>
    </row>
    <row r="524" spans="1:8" ht="36" customHeight="1" x14ac:dyDescent="0.2">
      <c r="A524" s="193" t="s">
        <v>224</v>
      </c>
      <c r="B524" s="36" t="s">
        <v>96</v>
      </c>
      <c r="C524" s="10" t="s">
        <v>225</v>
      </c>
      <c r="D524" s="12"/>
      <c r="E524" s="11" t="s">
        <v>154</v>
      </c>
      <c r="F524" s="40">
        <v>4</v>
      </c>
      <c r="G524" s="137"/>
      <c r="H524" s="34">
        <f t="shared" si="64"/>
        <v>0</v>
      </c>
    </row>
    <row r="525" spans="1:8" ht="36" customHeight="1" x14ac:dyDescent="0.2">
      <c r="A525" s="193" t="s">
        <v>226</v>
      </c>
      <c r="B525" s="9" t="s">
        <v>739</v>
      </c>
      <c r="C525" s="10" t="s">
        <v>228</v>
      </c>
      <c r="D525" s="224" t="s">
        <v>180</v>
      </c>
      <c r="E525" s="11" t="s">
        <v>154</v>
      </c>
      <c r="F525" s="40">
        <v>2</v>
      </c>
      <c r="G525" s="137"/>
      <c r="H525" s="34">
        <f t="shared" si="64"/>
        <v>0</v>
      </c>
    </row>
    <row r="526" spans="1:8" ht="36" customHeight="1" x14ac:dyDescent="0.2">
      <c r="A526" s="193" t="s">
        <v>687</v>
      </c>
      <c r="B526" s="9" t="s">
        <v>994</v>
      </c>
      <c r="C526" s="10" t="s">
        <v>688</v>
      </c>
      <c r="D526" s="224" t="s">
        <v>180</v>
      </c>
      <c r="E526" s="11" t="s">
        <v>154</v>
      </c>
      <c r="F526" s="40">
        <v>1</v>
      </c>
      <c r="G526" s="137"/>
      <c r="H526" s="34">
        <f t="shared" si="64"/>
        <v>0</v>
      </c>
    </row>
    <row r="527" spans="1:8" ht="36" customHeight="1" x14ac:dyDescent="0.2">
      <c r="A527" s="193" t="s">
        <v>229</v>
      </c>
      <c r="B527" s="9" t="s">
        <v>995</v>
      </c>
      <c r="C527" s="10" t="s">
        <v>231</v>
      </c>
      <c r="D527" s="224" t="s">
        <v>180</v>
      </c>
      <c r="E527" s="11" t="s">
        <v>154</v>
      </c>
      <c r="F527" s="40">
        <v>10</v>
      </c>
      <c r="G527" s="137"/>
      <c r="H527" s="34">
        <f t="shared" si="64"/>
        <v>0</v>
      </c>
    </row>
    <row r="528" spans="1:8" ht="36" customHeight="1" x14ac:dyDescent="0.2">
      <c r="A528" s="193" t="s">
        <v>692</v>
      </c>
      <c r="B528" s="232" t="s">
        <v>996</v>
      </c>
      <c r="C528" s="223" t="s">
        <v>693</v>
      </c>
      <c r="D528" s="224" t="s">
        <v>180</v>
      </c>
      <c r="E528" s="226" t="s">
        <v>154</v>
      </c>
      <c r="F528" s="227">
        <v>1</v>
      </c>
      <c r="G528" s="228"/>
      <c r="H528" s="229">
        <f t="shared" si="64"/>
        <v>0</v>
      </c>
    </row>
    <row r="529" spans="1:8" ht="36" customHeight="1" x14ac:dyDescent="0.2">
      <c r="A529" s="193"/>
      <c r="B529" s="9" t="s">
        <v>997</v>
      </c>
      <c r="C529" s="10" t="s">
        <v>539</v>
      </c>
      <c r="D529" s="12"/>
      <c r="E529" s="11"/>
      <c r="F529" s="40"/>
      <c r="G529" s="35"/>
      <c r="H529" s="34"/>
    </row>
    <row r="530" spans="1:8" ht="36" customHeight="1" x14ac:dyDescent="0.2">
      <c r="A530" s="193"/>
      <c r="B530" s="36" t="s">
        <v>32</v>
      </c>
      <c r="C530" s="10" t="s">
        <v>223</v>
      </c>
      <c r="D530" s="12"/>
      <c r="E530" s="11" t="s">
        <v>154</v>
      </c>
      <c r="F530" s="40">
        <v>10</v>
      </c>
      <c r="G530" s="137"/>
      <c r="H530" s="34">
        <f t="shared" ref="H530" si="65">ROUND(G530*F530,2)</f>
        <v>0</v>
      </c>
    </row>
    <row r="531" spans="1:8" ht="36" customHeight="1" x14ac:dyDescent="0.2">
      <c r="A531" s="193"/>
      <c r="B531" s="45"/>
      <c r="C531" s="37" t="s">
        <v>238</v>
      </c>
      <c r="D531" s="29"/>
      <c r="E531" s="42"/>
      <c r="F531" s="30"/>
      <c r="G531" s="31"/>
      <c r="H531" s="32"/>
    </row>
    <row r="532" spans="1:8" ht="36" customHeight="1" x14ac:dyDescent="0.2">
      <c r="A532" s="193" t="s">
        <v>239</v>
      </c>
      <c r="B532" s="9" t="s">
        <v>998</v>
      </c>
      <c r="C532" s="10" t="s">
        <v>241</v>
      </c>
      <c r="D532" s="12" t="s">
        <v>242</v>
      </c>
      <c r="E532" s="11"/>
      <c r="F532" s="33"/>
      <c r="G532" s="35"/>
      <c r="H532" s="34"/>
    </row>
    <row r="533" spans="1:8" ht="36" customHeight="1" x14ac:dyDescent="0.2">
      <c r="A533" s="193" t="s">
        <v>243</v>
      </c>
      <c r="B533" s="36" t="s">
        <v>32</v>
      </c>
      <c r="C533" s="10" t="s">
        <v>244</v>
      </c>
      <c r="D533" s="12"/>
      <c r="E533" s="11" t="s">
        <v>27</v>
      </c>
      <c r="F533" s="33">
        <v>10</v>
      </c>
      <c r="G533" s="137"/>
      <c r="H533" s="34">
        <f>ROUND(G533*F533,2)</f>
        <v>0</v>
      </c>
    </row>
    <row r="534" spans="1:8" ht="36" customHeight="1" x14ac:dyDescent="0.2">
      <c r="A534" s="193" t="s">
        <v>245</v>
      </c>
      <c r="B534" s="36" t="s">
        <v>96</v>
      </c>
      <c r="C534" s="10" t="s">
        <v>246</v>
      </c>
      <c r="D534" s="12"/>
      <c r="E534" s="11" t="s">
        <v>27</v>
      </c>
      <c r="F534" s="33">
        <v>2100</v>
      </c>
      <c r="G534" s="137"/>
      <c r="H534" s="34">
        <f>ROUND(G534*F534,2)</f>
        <v>0</v>
      </c>
    </row>
    <row r="535" spans="1:8" ht="36" customHeight="1" thickBot="1" x14ac:dyDescent="0.25">
      <c r="A535" s="193"/>
      <c r="B535" s="53" t="str">
        <f>B455</f>
        <v>F</v>
      </c>
      <c r="C535" s="273" t="str">
        <f>C455</f>
        <v>MAJOR REHABILITATION: WATERBURY DRIVE - LINDENWOOD DRIVE EAST TO LINDENWOOD DRIVE EAST</v>
      </c>
      <c r="D535" s="274"/>
      <c r="E535" s="274"/>
      <c r="F535" s="275"/>
      <c r="G535" s="17" t="s">
        <v>251</v>
      </c>
      <c r="H535" s="17">
        <f>SUM(H455:H534)</f>
        <v>0</v>
      </c>
    </row>
    <row r="536" spans="1:8" ht="36" customHeight="1" thickTop="1" x14ac:dyDescent="0.2">
      <c r="A536" s="193"/>
      <c r="B536" s="75" t="s">
        <v>541</v>
      </c>
      <c r="C536" s="280" t="s">
        <v>542</v>
      </c>
      <c r="D536" s="282"/>
      <c r="E536" s="282"/>
      <c r="F536" s="283"/>
      <c r="G536" s="13"/>
      <c r="H536" s="76"/>
    </row>
    <row r="537" spans="1:8" ht="36" customHeight="1" x14ac:dyDescent="0.2">
      <c r="A537" s="193"/>
      <c r="B537" s="27"/>
      <c r="C537" s="37" t="s">
        <v>56</v>
      </c>
      <c r="D537" s="29"/>
      <c r="E537" s="38"/>
      <c r="F537" s="29"/>
      <c r="G537" s="31"/>
      <c r="H537" s="32"/>
    </row>
    <row r="538" spans="1:8" ht="36" customHeight="1" x14ac:dyDescent="0.2">
      <c r="A538" s="193" t="s">
        <v>57</v>
      </c>
      <c r="B538" s="9" t="s">
        <v>543</v>
      </c>
      <c r="C538" s="10" t="s">
        <v>59</v>
      </c>
      <c r="D538" s="12" t="s">
        <v>21</v>
      </c>
      <c r="E538" s="11"/>
      <c r="F538" s="33"/>
      <c r="G538" s="35"/>
      <c r="H538" s="34"/>
    </row>
    <row r="539" spans="1:8" ht="36" customHeight="1" x14ac:dyDescent="0.2">
      <c r="A539" s="193" t="s">
        <v>60</v>
      </c>
      <c r="B539" s="36" t="s">
        <v>32</v>
      </c>
      <c r="C539" s="10" t="s">
        <v>61</v>
      </c>
      <c r="D539" s="12" t="s">
        <v>16</v>
      </c>
      <c r="E539" s="11" t="s">
        <v>27</v>
      </c>
      <c r="F539" s="33">
        <v>40</v>
      </c>
      <c r="G539" s="137"/>
      <c r="H539" s="34">
        <f>ROUND(G539*F539,2)</f>
        <v>0</v>
      </c>
    </row>
    <row r="540" spans="1:8" ht="36" customHeight="1" x14ac:dyDescent="0.2">
      <c r="A540" s="193" t="s">
        <v>544</v>
      </c>
      <c r="B540" s="9" t="s">
        <v>545</v>
      </c>
      <c r="C540" s="10" t="s">
        <v>546</v>
      </c>
      <c r="D540" s="12" t="s">
        <v>261</v>
      </c>
      <c r="E540" s="11"/>
      <c r="F540" s="33"/>
      <c r="G540" s="35"/>
      <c r="H540" s="34"/>
    </row>
    <row r="541" spans="1:8" ht="36" customHeight="1" x14ac:dyDescent="0.2">
      <c r="A541" s="193" t="s">
        <v>547</v>
      </c>
      <c r="B541" s="36" t="s">
        <v>32</v>
      </c>
      <c r="C541" s="10" t="s">
        <v>548</v>
      </c>
      <c r="D541" s="12" t="s">
        <v>16</v>
      </c>
      <c r="E541" s="11" t="s">
        <v>27</v>
      </c>
      <c r="F541" s="33">
        <v>10</v>
      </c>
      <c r="G541" s="137"/>
      <c r="H541" s="34">
        <f t="shared" ref="H541:H543" si="66">ROUND(G541*F541,2)</f>
        <v>0</v>
      </c>
    </row>
    <row r="542" spans="1:8" ht="36" customHeight="1" x14ac:dyDescent="0.2">
      <c r="A542" s="193" t="s">
        <v>498</v>
      </c>
      <c r="B542" s="9" t="s">
        <v>549</v>
      </c>
      <c r="C542" s="98" t="s">
        <v>500</v>
      </c>
      <c r="D542" s="12" t="s">
        <v>501</v>
      </c>
      <c r="E542" s="11" t="s">
        <v>27</v>
      </c>
      <c r="F542" s="33">
        <v>50</v>
      </c>
      <c r="G542" s="137"/>
      <c r="H542" s="34">
        <f t="shared" si="66"/>
        <v>0</v>
      </c>
    </row>
    <row r="543" spans="1:8" ht="36" customHeight="1" x14ac:dyDescent="0.2">
      <c r="A543" s="193" t="s">
        <v>502</v>
      </c>
      <c r="B543" s="9" t="s">
        <v>550</v>
      </c>
      <c r="C543" s="98" t="s">
        <v>504</v>
      </c>
      <c r="D543" s="12" t="s">
        <v>501</v>
      </c>
      <c r="E543" s="11" t="s">
        <v>27</v>
      </c>
      <c r="F543" s="33">
        <v>50</v>
      </c>
      <c r="G543" s="137"/>
      <c r="H543" s="34">
        <f t="shared" si="66"/>
        <v>0</v>
      </c>
    </row>
    <row r="544" spans="1:8" ht="36" customHeight="1" x14ac:dyDescent="0.2">
      <c r="A544" s="193" t="s">
        <v>74</v>
      </c>
      <c r="B544" s="9" t="s">
        <v>551</v>
      </c>
      <c r="C544" s="10" t="s">
        <v>76</v>
      </c>
      <c r="D544" s="12" t="s">
        <v>71</v>
      </c>
      <c r="E544" s="11"/>
      <c r="F544" s="33"/>
      <c r="G544" s="35"/>
      <c r="H544" s="34"/>
    </row>
    <row r="545" spans="1:8" ht="36" customHeight="1" x14ac:dyDescent="0.2">
      <c r="A545" s="193" t="s">
        <v>77</v>
      </c>
      <c r="B545" s="36" t="s">
        <v>32</v>
      </c>
      <c r="C545" s="10" t="s">
        <v>78</v>
      </c>
      <c r="D545" s="12" t="s">
        <v>73</v>
      </c>
      <c r="E545" s="11"/>
      <c r="F545" s="33"/>
      <c r="G545" s="35"/>
      <c r="H545" s="34"/>
    </row>
    <row r="546" spans="1:8" ht="36" customHeight="1" x14ac:dyDescent="0.2">
      <c r="A546" s="193" t="s">
        <v>82</v>
      </c>
      <c r="B546" s="39" t="s">
        <v>80</v>
      </c>
      <c r="C546" s="10" t="s">
        <v>84</v>
      </c>
      <c r="D546" s="12"/>
      <c r="E546" s="11" t="s">
        <v>27</v>
      </c>
      <c r="F546" s="33">
        <v>10</v>
      </c>
      <c r="G546" s="137"/>
      <c r="H546" s="34">
        <f>ROUND(G546*F546,2)</f>
        <v>0</v>
      </c>
    </row>
    <row r="547" spans="1:8" ht="36" customHeight="1" x14ac:dyDescent="0.2">
      <c r="A547" s="193" t="s">
        <v>113</v>
      </c>
      <c r="B547" s="9" t="s">
        <v>552</v>
      </c>
      <c r="C547" s="10" t="s">
        <v>115</v>
      </c>
      <c r="D547" s="12" t="s">
        <v>274</v>
      </c>
      <c r="E547" s="11"/>
      <c r="F547" s="33"/>
      <c r="G547" s="35"/>
      <c r="H547" s="34"/>
    </row>
    <row r="548" spans="1:8" ht="36" customHeight="1" x14ac:dyDescent="0.2">
      <c r="A548" s="193" t="s">
        <v>275</v>
      </c>
      <c r="B548" s="36" t="s">
        <v>32</v>
      </c>
      <c r="C548" s="10" t="s">
        <v>276</v>
      </c>
      <c r="D548" s="12" t="s">
        <v>277</v>
      </c>
      <c r="E548" s="11"/>
      <c r="F548" s="33"/>
      <c r="G548" s="34"/>
      <c r="H548" s="34"/>
    </row>
    <row r="549" spans="1:8" ht="36" customHeight="1" x14ac:dyDescent="0.2">
      <c r="A549" s="193" t="s">
        <v>275</v>
      </c>
      <c r="B549" s="39" t="s">
        <v>80</v>
      </c>
      <c r="C549" s="10" t="s">
        <v>119</v>
      </c>
      <c r="D549" s="12"/>
      <c r="E549" s="11" t="s">
        <v>94</v>
      </c>
      <c r="F549" s="33">
        <v>10</v>
      </c>
      <c r="G549" s="137"/>
      <c r="H549" s="34">
        <f>ROUND(G549*F549,2)</f>
        <v>0</v>
      </c>
    </row>
    <row r="550" spans="1:8" ht="36" customHeight="1" x14ac:dyDescent="0.2">
      <c r="A550" s="193" t="s">
        <v>553</v>
      </c>
      <c r="B550" s="36" t="s">
        <v>96</v>
      </c>
      <c r="C550" s="10" t="s">
        <v>554</v>
      </c>
      <c r="D550" s="12" t="s">
        <v>555</v>
      </c>
      <c r="E550" s="11" t="s">
        <v>94</v>
      </c>
      <c r="F550" s="33">
        <v>10</v>
      </c>
      <c r="G550" s="137"/>
      <c r="H550" s="34">
        <f t="shared" ref="H550:H551" si="67">ROUND(G550*F550,2)</f>
        <v>0</v>
      </c>
    </row>
    <row r="551" spans="1:8" ht="36" customHeight="1" x14ac:dyDescent="0.2">
      <c r="A551" s="193" t="s">
        <v>279</v>
      </c>
      <c r="B551" s="36" t="s">
        <v>108</v>
      </c>
      <c r="C551" s="10" t="s">
        <v>280</v>
      </c>
      <c r="D551" s="12" t="s">
        <v>708</v>
      </c>
      <c r="E551" s="11" t="s">
        <v>94</v>
      </c>
      <c r="F551" s="33">
        <v>7</v>
      </c>
      <c r="G551" s="137"/>
      <c r="H551" s="34">
        <f t="shared" si="67"/>
        <v>0</v>
      </c>
    </row>
    <row r="552" spans="1:8" ht="36" customHeight="1" x14ac:dyDescent="0.2">
      <c r="A552" s="193" t="s">
        <v>126</v>
      </c>
      <c r="B552" s="9" t="s">
        <v>556</v>
      </c>
      <c r="C552" s="10" t="s">
        <v>128</v>
      </c>
      <c r="D552" s="12" t="s">
        <v>787</v>
      </c>
      <c r="E552" s="11"/>
      <c r="F552" s="33"/>
      <c r="G552" s="34"/>
      <c r="H552" s="34"/>
    </row>
    <row r="553" spans="1:8" ht="36" customHeight="1" x14ac:dyDescent="0.2">
      <c r="A553" s="193" t="s">
        <v>129</v>
      </c>
      <c r="B553" s="36" t="s">
        <v>32</v>
      </c>
      <c r="C553" s="10" t="s">
        <v>130</v>
      </c>
      <c r="D553" s="12"/>
      <c r="E553" s="11"/>
      <c r="F553" s="33"/>
      <c r="G553" s="34"/>
      <c r="H553" s="34"/>
    </row>
    <row r="554" spans="1:8" ht="36" customHeight="1" x14ac:dyDescent="0.2">
      <c r="A554" s="193" t="s">
        <v>131</v>
      </c>
      <c r="B554" s="39" t="s">
        <v>80</v>
      </c>
      <c r="C554" s="10" t="s">
        <v>132</v>
      </c>
      <c r="D554" s="12"/>
      <c r="E554" s="11" t="s">
        <v>55</v>
      </c>
      <c r="F554" s="33">
        <v>145</v>
      </c>
      <c r="G554" s="137"/>
      <c r="H554" s="34">
        <f>ROUND(G554*F554,2)</f>
        <v>0</v>
      </c>
    </row>
    <row r="555" spans="1:8" ht="36" customHeight="1" x14ac:dyDescent="0.2">
      <c r="A555" s="193"/>
      <c r="B555" s="41"/>
      <c r="C555" s="37" t="s">
        <v>215</v>
      </c>
      <c r="D555" s="29"/>
      <c r="E555" s="42"/>
      <c r="F555" s="30"/>
      <c r="G555" s="31"/>
      <c r="H555" s="32"/>
    </row>
    <row r="556" spans="1:8" ht="36" customHeight="1" x14ac:dyDescent="0.2">
      <c r="A556" s="193" t="s">
        <v>216</v>
      </c>
      <c r="B556" s="9" t="s">
        <v>557</v>
      </c>
      <c r="C556" s="223" t="s">
        <v>218</v>
      </c>
      <c r="D556" s="224" t="s">
        <v>180</v>
      </c>
      <c r="E556" s="11" t="s">
        <v>154</v>
      </c>
      <c r="F556" s="40">
        <v>1</v>
      </c>
      <c r="G556" s="137"/>
      <c r="H556" s="34">
        <f>ROUND(G556*F556,2)</f>
        <v>0</v>
      </c>
    </row>
    <row r="557" spans="1:8" ht="36" customHeight="1" thickBot="1" x14ac:dyDescent="0.25">
      <c r="A557" s="193"/>
      <c r="B557" s="53" t="str">
        <f>B536</f>
        <v>G</v>
      </c>
      <c r="C557" s="273" t="str">
        <f>C536</f>
        <v>THIN BITUMINOUS OVERLAY: LINDENWOOD DRIVE EAST FRONTAGE ROAD 371 TO 419</v>
      </c>
      <c r="D557" s="274"/>
      <c r="E557" s="274"/>
      <c r="F557" s="275"/>
      <c r="G557" s="17" t="s">
        <v>251</v>
      </c>
      <c r="H557" s="17">
        <f>SUM(H537:H556)</f>
        <v>0</v>
      </c>
    </row>
    <row r="558" spans="1:8" ht="36" customHeight="1" thickTop="1" x14ac:dyDescent="0.2">
      <c r="A558" s="193"/>
      <c r="B558" s="75" t="s">
        <v>558</v>
      </c>
      <c r="C558" s="280" t="s">
        <v>559</v>
      </c>
      <c r="D558" s="282"/>
      <c r="E558" s="282"/>
      <c r="F558" s="283"/>
      <c r="G558" s="13"/>
      <c r="H558" s="76"/>
    </row>
    <row r="559" spans="1:8" ht="36" customHeight="1" x14ac:dyDescent="0.2">
      <c r="A559" s="193"/>
      <c r="B559" s="27"/>
      <c r="C559" s="37" t="s">
        <v>56</v>
      </c>
      <c r="D559" s="29"/>
      <c r="E559" s="38"/>
      <c r="F559" s="29"/>
      <c r="G559" s="31"/>
      <c r="H559" s="32"/>
    </row>
    <row r="560" spans="1:8" ht="36" customHeight="1" x14ac:dyDescent="0.2">
      <c r="A560" s="193" t="s">
        <v>57</v>
      </c>
      <c r="B560" s="9" t="s">
        <v>560</v>
      </c>
      <c r="C560" s="10" t="s">
        <v>59</v>
      </c>
      <c r="D560" s="12" t="s">
        <v>21</v>
      </c>
      <c r="E560" s="11"/>
      <c r="F560" s="33"/>
      <c r="G560" s="35"/>
      <c r="H560" s="34"/>
    </row>
    <row r="561" spans="1:8" ht="36" customHeight="1" x14ac:dyDescent="0.2">
      <c r="A561" s="193" t="s">
        <v>60</v>
      </c>
      <c r="B561" s="36" t="s">
        <v>32</v>
      </c>
      <c r="C561" s="10" t="s">
        <v>61</v>
      </c>
      <c r="D561" s="12" t="s">
        <v>16</v>
      </c>
      <c r="E561" s="11" t="s">
        <v>27</v>
      </c>
      <c r="F561" s="33">
        <v>90</v>
      </c>
      <c r="G561" s="137"/>
      <c r="H561" s="34">
        <f>ROUND(G561*F561,2)</f>
        <v>0</v>
      </c>
    </row>
    <row r="562" spans="1:8" s="136" customFormat="1" ht="36" customHeight="1" x14ac:dyDescent="0.2">
      <c r="A562" s="193" t="s">
        <v>544</v>
      </c>
      <c r="B562" s="9" t="s">
        <v>561</v>
      </c>
      <c r="C562" s="10" t="s">
        <v>546</v>
      </c>
      <c r="D562" s="12" t="s">
        <v>261</v>
      </c>
      <c r="E562" s="11"/>
      <c r="F562" s="33"/>
      <c r="G562" s="35"/>
      <c r="H562" s="34"/>
    </row>
    <row r="563" spans="1:8" ht="36" customHeight="1" x14ac:dyDescent="0.2">
      <c r="A563" s="193" t="s">
        <v>547</v>
      </c>
      <c r="B563" s="36" t="s">
        <v>32</v>
      </c>
      <c r="C563" s="10" t="s">
        <v>548</v>
      </c>
      <c r="D563" s="12" t="s">
        <v>16</v>
      </c>
      <c r="E563" s="11" t="s">
        <v>27</v>
      </c>
      <c r="F563" s="33">
        <v>10</v>
      </c>
      <c r="G563" s="137"/>
      <c r="H563" s="34">
        <f t="shared" ref="H563:H565" si="68">ROUND(G563*F563,2)</f>
        <v>0</v>
      </c>
    </row>
    <row r="564" spans="1:8" ht="36" customHeight="1" x14ac:dyDescent="0.2">
      <c r="A564" s="193" t="s">
        <v>498</v>
      </c>
      <c r="B564" s="9" t="s">
        <v>562</v>
      </c>
      <c r="C564" s="98" t="s">
        <v>500</v>
      </c>
      <c r="D564" s="12" t="s">
        <v>501</v>
      </c>
      <c r="E564" s="11" t="s">
        <v>27</v>
      </c>
      <c r="F564" s="33">
        <v>56</v>
      </c>
      <c r="G564" s="137"/>
      <c r="H564" s="34">
        <f t="shared" si="68"/>
        <v>0</v>
      </c>
    </row>
    <row r="565" spans="1:8" ht="36" customHeight="1" x14ac:dyDescent="0.2">
      <c r="A565" s="193" t="s">
        <v>502</v>
      </c>
      <c r="B565" s="9" t="s">
        <v>563</v>
      </c>
      <c r="C565" s="98" t="s">
        <v>504</v>
      </c>
      <c r="D565" s="12" t="s">
        <v>501</v>
      </c>
      <c r="E565" s="11" t="s">
        <v>27</v>
      </c>
      <c r="F565" s="33">
        <v>56</v>
      </c>
      <c r="G565" s="137"/>
      <c r="H565" s="34">
        <f t="shared" si="68"/>
        <v>0</v>
      </c>
    </row>
    <row r="566" spans="1:8" ht="36" customHeight="1" x14ac:dyDescent="0.2">
      <c r="A566" s="193" t="s">
        <v>74</v>
      </c>
      <c r="B566" s="9" t="s">
        <v>564</v>
      </c>
      <c r="C566" s="10" t="s">
        <v>76</v>
      </c>
      <c r="D566" s="12" t="s">
        <v>71</v>
      </c>
      <c r="E566" s="11"/>
      <c r="F566" s="33"/>
      <c r="G566" s="35"/>
      <c r="H566" s="34"/>
    </row>
    <row r="567" spans="1:8" ht="36" customHeight="1" x14ac:dyDescent="0.2">
      <c r="A567" s="193" t="s">
        <v>77</v>
      </c>
      <c r="B567" s="36" t="s">
        <v>32</v>
      </c>
      <c r="C567" s="10" t="s">
        <v>78</v>
      </c>
      <c r="D567" s="12" t="s">
        <v>73</v>
      </c>
      <c r="E567" s="11"/>
      <c r="F567" s="33"/>
      <c r="G567" s="35"/>
      <c r="H567" s="34"/>
    </row>
    <row r="568" spans="1:8" ht="36" customHeight="1" x14ac:dyDescent="0.2">
      <c r="A568" s="193" t="s">
        <v>82</v>
      </c>
      <c r="B568" s="39" t="s">
        <v>80</v>
      </c>
      <c r="C568" s="10" t="s">
        <v>84</v>
      </c>
      <c r="D568" s="12"/>
      <c r="E568" s="11" t="s">
        <v>27</v>
      </c>
      <c r="F568" s="33">
        <v>10</v>
      </c>
      <c r="G568" s="137"/>
      <c r="H568" s="34">
        <f>ROUND(G568*F568,2)</f>
        <v>0</v>
      </c>
    </row>
    <row r="569" spans="1:8" ht="36" customHeight="1" x14ac:dyDescent="0.2">
      <c r="A569" s="193" t="s">
        <v>113</v>
      </c>
      <c r="B569" s="9" t="s">
        <v>565</v>
      </c>
      <c r="C569" s="10" t="s">
        <v>115</v>
      </c>
      <c r="D569" s="12" t="s">
        <v>274</v>
      </c>
      <c r="E569" s="11"/>
      <c r="F569" s="33"/>
      <c r="G569" s="35"/>
      <c r="H569" s="34"/>
    </row>
    <row r="570" spans="1:8" ht="36" customHeight="1" x14ac:dyDescent="0.2">
      <c r="A570" s="193" t="s">
        <v>275</v>
      </c>
      <c r="B570" s="36" t="s">
        <v>32</v>
      </c>
      <c r="C570" s="10" t="s">
        <v>276</v>
      </c>
      <c r="D570" s="12" t="s">
        <v>513</v>
      </c>
      <c r="E570" s="11"/>
      <c r="F570" s="33"/>
      <c r="G570" s="34"/>
      <c r="H570" s="34"/>
    </row>
    <row r="571" spans="1:8" ht="36" customHeight="1" x14ac:dyDescent="0.2">
      <c r="A571" s="193" t="s">
        <v>275</v>
      </c>
      <c r="B571" s="39" t="s">
        <v>80</v>
      </c>
      <c r="C571" s="10" t="s">
        <v>119</v>
      </c>
      <c r="D571" s="12"/>
      <c r="E571" s="11" t="s">
        <v>94</v>
      </c>
      <c r="F571" s="33">
        <v>10</v>
      </c>
      <c r="G571" s="137"/>
      <c r="H571" s="34">
        <f>ROUND(G571*F571,2)</f>
        <v>0</v>
      </c>
    </row>
    <row r="572" spans="1:8" ht="36" customHeight="1" x14ac:dyDescent="0.2">
      <c r="A572" s="193" t="s">
        <v>553</v>
      </c>
      <c r="B572" s="36" t="s">
        <v>96</v>
      </c>
      <c r="C572" s="10" t="s">
        <v>554</v>
      </c>
      <c r="D572" s="12" t="s">
        <v>555</v>
      </c>
      <c r="E572" s="11" t="s">
        <v>94</v>
      </c>
      <c r="F572" s="33">
        <v>10</v>
      </c>
      <c r="G572" s="137"/>
      <c r="H572" s="34">
        <f t="shared" ref="H572:H573" si="69">ROUND(G572*F572,2)</f>
        <v>0</v>
      </c>
    </row>
    <row r="573" spans="1:8" ht="36" customHeight="1" x14ac:dyDescent="0.2">
      <c r="A573" s="193" t="s">
        <v>279</v>
      </c>
      <c r="B573" s="36" t="s">
        <v>108</v>
      </c>
      <c r="C573" s="10" t="s">
        <v>280</v>
      </c>
      <c r="D573" s="12" t="s">
        <v>708</v>
      </c>
      <c r="E573" s="11" t="s">
        <v>94</v>
      </c>
      <c r="F573" s="33">
        <v>7</v>
      </c>
      <c r="G573" s="137"/>
      <c r="H573" s="34">
        <f t="shared" si="69"/>
        <v>0</v>
      </c>
    </row>
    <row r="574" spans="1:8" ht="36" customHeight="1" x14ac:dyDescent="0.2">
      <c r="A574" s="193" t="s">
        <v>126</v>
      </c>
      <c r="B574" s="9" t="s">
        <v>566</v>
      </c>
      <c r="C574" s="10" t="s">
        <v>128</v>
      </c>
      <c r="D574" s="12" t="s">
        <v>787</v>
      </c>
      <c r="E574" s="11"/>
      <c r="F574" s="33"/>
      <c r="G574" s="34"/>
      <c r="H574" s="34"/>
    </row>
    <row r="575" spans="1:8" ht="36" customHeight="1" x14ac:dyDescent="0.2">
      <c r="A575" s="193" t="s">
        <v>129</v>
      </c>
      <c r="B575" s="36" t="s">
        <v>32</v>
      </c>
      <c r="C575" s="10" t="s">
        <v>130</v>
      </c>
      <c r="D575" s="12"/>
      <c r="E575" s="11"/>
      <c r="F575" s="33"/>
      <c r="G575" s="34"/>
      <c r="H575" s="34"/>
    </row>
    <row r="576" spans="1:8" ht="36" customHeight="1" x14ac:dyDescent="0.2">
      <c r="A576" s="193" t="s">
        <v>131</v>
      </c>
      <c r="B576" s="39" t="s">
        <v>80</v>
      </c>
      <c r="C576" s="10" t="s">
        <v>132</v>
      </c>
      <c r="D576" s="12"/>
      <c r="E576" s="11" t="s">
        <v>55</v>
      </c>
      <c r="F576" s="33">
        <v>165</v>
      </c>
      <c r="G576" s="137"/>
      <c r="H576" s="34">
        <f>ROUND(G576*F576,2)</f>
        <v>0</v>
      </c>
    </row>
    <row r="577" spans="1:8" ht="36" customHeight="1" x14ac:dyDescent="0.2">
      <c r="A577" s="193"/>
      <c r="B577" s="41"/>
      <c r="C577" s="37" t="s">
        <v>215</v>
      </c>
      <c r="D577" s="29"/>
      <c r="E577" s="42"/>
      <c r="F577" s="30"/>
      <c r="G577" s="31"/>
      <c r="H577" s="32"/>
    </row>
    <row r="578" spans="1:8" ht="36" customHeight="1" x14ac:dyDescent="0.2">
      <c r="A578" s="193" t="s">
        <v>216</v>
      </c>
      <c r="B578" s="9" t="s">
        <v>567</v>
      </c>
      <c r="C578" s="223" t="s">
        <v>218</v>
      </c>
      <c r="D578" s="224" t="s">
        <v>180</v>
      </c>
      <c r="E578" s="11" t="s">
        <v>154</v>
      </c>
      <c r="F578" s="40">
        <v>2</v>
      </c>
      <c r="G578" s="137"/>
      <c r="H578" s="34">
        <f>ROUND(G578*F578,2)</f>
        <v>0</v>
      </c>
    </row>
    <row r="579" spans="1:8" ht="36" customHeight="1" thickBot="1" x14ac:dyDescent="0.25">
      <c r="A579" s="193"/>
      <c r="B579" s="53" t="str">
        <f>B558</f>
        <v>H</v>
      </c>
      <c r="C579" s="273" t="str">
        <f>C558</f>
        <v>THIN BITUMINOUS OVERLAY: LINDENWOOD DRIVE EAST FRONTAGE ROAD 364 TO 412</v>
      </c>
      <c r="D579" s="274"/>
      <c r="E579" s="274"/>
      <c r="F579" s="275"/>
      <c r="G579" s="17" t="s">
        <v>251</v>
      </c>
      <c r="H579" s="17">
        <f>SUM(H559:H578)</f>
        <v>0</v>
      </c>
    </row>
    <row r="580" spans="1:8" ht="36" customHeight="1" thickTop="1" x14ac:dyDescent="0.2">
      <c r="A580" s="193"/>
      <c r="B580" s="75" t="s">
        <v>568</v>
      </c>
      <c r="C580" s="280" t="s">
        <v>569</v>
      </c>
      <c r="D580" s="282"/>
      <c r="E580" s="282"/>
      <c r="F580" s="283"/>
      <c r="G580" s="13"/>
      <c r="H580" s="76"/>
    </row>
    <row r="581" spans="1:8" ht="36" customHeight="1" x14ac:dyDescent="0.2">
      <c r="A581" s="193"/>
      <c r="B581" s="27"/>
      <c r="C581" s="37" t="s">
        <v>56</v>
      </c>
      <c r="D581" s="29"/>
      <c r="E581" s="38"/>
      <c r="F581" s="29"/>
      <c r="G581" s="31"/>
      <c r="H581" s="32"/>
    </row>
    <row r="582" spans="1:8" ht="36" customHeight="1" x14ac:dyDescent="0.2">
      <c r="A582" s="193" t="s">
        <v>57</v>
      </c>
      <c r="B582" s="9" t="s">
        <v>570</v>
      </c>
      <c r="C582" s="10" t="s">
        <v>59</v>
      </c>
      <c r="D582" s="12" t="s">
        <v>21</v>
      </c>
      <c r="E582" s="11"/>
      <c r="F582" s="33"/>
      <c r="G582" s="35"/>
      <c r="H582" s="34"/>
    </row>
    <row r="583" spans="1:8" ht="36" customHeight="1" x14ac:dyDescent="0.2">
      <c r="A583" s="193" t="s">
        <v>60</v>
      </c>
      <c r="B583" s="36" t="s">
        <v>32</v>
      </c>
      <c r="C583" s="10" t="s">
        <v>61</v>
      </c>
      <c r="D583" s="12" t="s">
        <v>16</v>
      </c>
      <c r="E583" s="11" t="s">
        <v>27</v>
      </c>
      <c r="F583" s="33">
        <v>60</v>
      </c>
      <c r="G583" s="137"/>
      <c r="H583" s="34">
        <f>ROUND(G583*F583,2)</f>
        <v>0</v>
      </c>
    </row>
    <row r="584" spans="1:8" ht="36" customHeight="1" x14ac:dyDescent="0.2">
      <c r="A584" s="193" t="s">
        <v>544</v>
      </c>
      <c r="B584" s="9" t="s">
        <v>571</v>
      </c>
      <c r="C584" s="10" t="s">
        <v>546</v>
      </c>
      <c r="D584" s="12" t="s">
        <v>261</v>
      </c>
      <c r="E584" s="11"/>
      <c r="F584" s="33"/>
      <c r="G584" s="35"/>
      <c r="H584" s="34"/>
    </row>
    <row r="585" spans="1:8" ht="36" customHeight="1" x14ac:dyDescent="0.2">
      <c r="A585" s="193" t="s">
        <v>547</v>
      </c>
      <c r="B585" s="36" t="s">
        <v>32</v>
      </c>
      <c r="C585" s="10" t="s">
        <v>548</v>
      </c>
      <c r="D585" s="12" t="s">
        <v>16</v>
      </c>
      <c r="E585" s="11" t="s">
        <v>27</v>
      </c>
      <c r="F585" s="33">
        <v>10</v>
      </c>
      <c r="G585" s="137"/>
      <c r="H585" s="34">
        <f t="shared" ref="H585:H587" si="70">ROUND(G585*F585,2)</f>
        <v>0</v>
      </c>
    </row>
    <row r="586" spans="1:8" ht="36" customHeight="1" x14ac:dyDescent="0.2">
      <c r="A586" s="193" t="s">
        <v>498</v>
      </c>
      <c r="B586" s="9" t="s">
        <v>572</v>
      </c>
      <c r="C586" s="98" t="s">
        <v>500</v>
      </c>
      <c r="D586" s="12" t="s">
        <v>501</v>
      </c>
      <c r="E586" s="11" t="s">
        <v>27</v>
      </c>
      <c r="F586" s="33">
        <v>45</v>
      </c>
      <c r="G586" s="137"/>
      <c r="H586" s="34">
        <f t="shared" si="70"/>
        <v>0</v>
      </c>
    </row>
    <row r="587" spans="1:8" ht="36" customHeight="1" x14ac:dyDescent="0.2">
      <c r="A587" s="193" t="s">
        <v>502</v>
      </c>
      <c r="B587" s="9" t="s">
        <v>573</v>
      </c>
      <c r="C587" s="98" t="s">
        <v>504</v>
      </c>
      <c r="D587" s="12" t="s">
        <v>501</v>
      </c>
      <c r="E587" s="11" t="s">
        <v>27</v>
      </c>
      <c r="F587" s="33">
        <v>45</v>
      </c>
      <c r="G587" s="137"/>
      <c r="H587" s="34">
        <f t="shared" si="70"/>
        <v>0</v>
      </c>
    </row>
    <row r="588" spans="1:8" ht="36" customHeight="1" x14ac:dyDescent="0.2">
      <c r="A588" s="193" t="s">
        <v>74</v>
      </c>
      <c r="B588" s="9" t="s">
        <v>574</v>
      </c>
      <c r="C588" s="10" t="s">
        <v>76</v>
      </c>
      <c r="D588" s="12" t="s">
        <v>71</v>
      </c>
      <c r="E588" s="11"/>
      <c r="F588" s="33"/>
      <c r="G588" s="35"/>
      <c r="H588" s="34"/>
    </row>
    <row r="589" spans="1:8" ht="36" customHeight="1" x14ac:dyDescent="0.2">
      <c r="A589" s="193" t="s">
        <v>77</v>
      </c>
      <c r="B589" s="36" t="s">
        <v>32</v>
      </c>
      <c r="C589" s="10" t="s">
        <v>78</v>
      </c>
      <c r="D589" s="12" t="s">
        <v>73</v>
      </c>
      <c r="E589" s="11"/>
      <c r="F589" s="33"/>
      <c r="G589" s="35"/>
      <c r="H589" s="34"/>
    </row>
    <row r="590" spans="1:8" ht="36" customHeight="1" x14ac:dyDescent="0.2">
      <c r="A590" s="193" t="s">
        <v>79</v>
      </c>
      <c r="B590" s="39" t="s">
        <v>80</v>
      </c>
      <c r="C590" s="10" t="s">
        <v>81</v>
      </c>
      <c r="D590" s="12"/>
      <c r="E590" s="11" t="s">
        <v>27</v>
      </c>
      <c r="F590" s="33">
        <v>10</v>
      </c>
      <c r="G590" s="137"/>
      <c r="H590" s="34">
        <f>ROUND(G590*F590,2)</f>
        <v>0</v>
      </c>
    </row>
    <row r="591" spans="1:8" ht="36" customHeight="1" x14ac:dyDescent="0.2">
      <c r="A591" s="193" t="s">
        <v>82</v>
      </c>
      <c r="B591" s="39" t="s">
        <v>83</v>
      </c>
      <c r="C591" s="10" t="s">
        <v>84</v>
      </c>
      <c r="D591" s="12"/>
      <c r="E591" s="11" t="s">
        <v>27</v>
      </c>
      <c r="F591" s="33">
        <v>10</v>
      </c>
      <c r="G591" s="137"/>
      <c r="H591" s="34">
        <f>ROUND(G591*F591,2)</f>
        <v>0</v>
      </c>
    </row>
    <row r="592" spans="1:8" ht="36" customHeight="1" x14ac:dyDescent="0.2">
      <c r="A592" s="193" t="s">
        <v>113</v>
      </c>
      <c r="B592" s="9" t="s">
        <v>575</v>
      </c>
      <c r="C592" s="10" t="s">
        <v>115</v>
      </c>
      <c r="D592" s="12" t="s">
        <v>274</v>
      </c>
      <c r="E592" s="11"/>
      <c r="F592" s="33"/>
      <c r="G592" s="35"/>
      <c r="H592" s="34"/>
    </row>
    <row r="593" spans="1:8" ht="36" customHeight="1" x14ac:dyDescent="0.2">
      <c r="A593" s="193" t="s">
        <v>275</v>
      </c>
      <c r="B593" s="36" t="s">
        <v>32</v>
      </c>
      <c r="C593" s="10" t="s">
        <v>276</v>
      </c>
      <c r="D593" s="12" t="s">
        <v>513</v>
      </c>
      <c r="E593" s="11"/>
      <c r="F593" s="33"/>
      <c r="G593" s="34"/>
      <c r="H593" s="34"/>
    </row>
    <row r="594" spans="1:8" ht="36" customHeight="1" x14ac:dyDescent="0.2">
      <c r="A594" s="193" t="s">
        <v>275</v>
      </c>
      <c r="B594" s="39" t="s">
        <v>80</v>
      </c>
      <c r="C594" s="10" t="s">
        <v>119</v>
      </c>
      <c r="D594" s="12"/>
      <c r="E594" s="11" t="s">
        <v>94</v>
      </c>
      <c r="F594" s="33">
        <v>10</v>
      </c>
      <c r="G594" s="137"/>
      <c r="H594" s="34">
        <f>ROUND(G594*F594,2)</f>
        <v>0</v>
      </c>
    </row>
    <row r="595" spans="1:8" ht="36" customHeight="1" x14ac:dyDescent="0.2">
      <c r="A595" s="193" t="s">
        <v>553</v>
      </c>
      <c r="B595" s="36" t="s">
        <v>96</v>
      </c>
      <c r="C595" s="10" t="s">
        <v>554</v>
      </c>
      <c r="D595" s="12" t="s">
        <v>555</v>
      </c>
      <c r="E595" s="11" t="s">
        <v>94</v>
      </c>
      <c r="F595" s="33">
        <v>10</v>
      </c>
      <c r="G595" s="137"/>
      <c r="H595" s="34">
        <f t="shared" ref="H595:H596" si="71">ROUND(G595*F595,2)</f>
        <v>0</v>
      </c>
    </row>
    <row r="596" spans="1:8" ht="36" customHeight="1" x14ac:dyDescent="0.2">
      <c r="A596" s="193" t="s">
        <v>279</v>
      </c>
      <c r="B596" s="36" t="s">
        <v>108</v>
      </c>
      <c r="C596" s="10" t="s">
        <v>280</v>
      </c>
      <c r="D596" s="12" t="s">
        <v>708</v>
      </c>
      <c r="E596" s="11" t="s">
        <v>94</v>
      </c>
      <c r="F596" s="33">
        <v>7</v>
      </c>
      <c r="G596" s="137"/>
      <c r="H596" s="34">
        <f t="shared" si="71"/>
        <v>0</v>
      </c>
    </row>
    <row r="597" spans="1:8" ht="36" customHeight="1" x14ac:dyDescent="0.2">
      <c r="A597" s="193" t="s">
        <v>126</v>
      </c>
      <c r="B597" s="9" t="s">
        <v>576</v>
      </c>
      <c r="C597" s="10" t="s">
        <v>128</v>
      </c>
      <c r="D597" s="12" t="s">
        <v>787</v>
      </c>
      <c r="E597" s="11"/>
      <c r="F597" s="33"/>
      <c r="G597" s="34"/>
      <c r="H597" s="34"/>
    </row>
    <row r="598" spans="1:8" ht="36" customHeight="1" x14ac:dyDescent="0.2">
      <c r="A598" s="193" t="s">
        <v>129</v>
      </c>
      <c r="B598" s="36" t="s">
        <v>32</v>
      </c>
      <c r="C598" s="10" t="s">
        <v>130</v>
      </c>
      <c r="D598" s="12"/>
      <c r="E598" s="11"/>
      <c r="F598" s="33"/>
      <c r="G598" s="34"/>
      <c r="H598" s="34"/>
    </row>
    <row r="599" spans="1:8" ht="36" customHeight="1" x14ac:dyDescent="0.2">
      <c r="A599" s="193" t="s">
        <v>131</v>
      </c>
      <c r="B599" s="39" t="s">
        <v>80</v>
      </c>
      <c r="C599" s="10" t="s">
        <v>132</v>
      </c>
      <c r="D599" s="12"/>
      <c r="E599" s="11" t="s">
        <v>55</v>
      </c>
      <c r="F599" s="33">
        <v>140</v>
      </c>
      <c r="G599" s="137"/>
      <c r="H599" s="34">
        <f>ROUND(G599*F599,2)</f>
        <v>0</v>
      </c>
    </row>
    <row r="600" spans="1:8" ht="36" customHeight="1" x14ac:dyDescent="0.2">
      <c r="A600" s="193"/>
      <c r="B600" s="41"/>
      <c r="C600" s="37" t="s">
        <v>215</v>
      </c>
      <c r="D600" s="29"/>
      <c r="E600" s="42"/>
      <c r="F600" s="30"/>
      <c r="G600" s="31"/>
      <c r="H600" s="32"/>
    </row>
    <row r="601" spans="1:8" ht="36" customHeight="1" x14ac:dyDescent="0.2">
      <c r="A601" s="193" t="s">
        <v>216</v>
      </c>
      <c r="B601" s="9" t="s">
        <v>577</v>
      </c>
      <c r="C601" s="223" t="s">
        <v>218</v>
      </c>
      <c r="D601" s="224" t="s">
        <v>180</v>
      </c>
      <c r="E601" s="11" t="s">
        <v>154</v>
      </c>
      <c r="F601" s="40">
        <v>2</v>
      </c>
      <c r="G601" s="137"/>
      <c r="H601" s="34">
        <f>ROUND(G601*F601,2)</f>
        <v>0</v>
      </c>
    </row>
    <row r="602" spans="1:8" ht="36" customHeight="1" thickBot="1" x14ac:dyDescent="0.25">
      <c r="A602" s="193"/>
      <c r="B602" s="53" t="str">
        <f>B580</f>
        <v>I</v>
      </c>
      <c r="C602" s="273" t="str">
        <f>C580</f>
        <v>THIN BITUMINOUS OVERLAY: LINDENWOOD DRIVE EAST FRONTAGE ROAD 348 TO 308</v>
      </c>
      <c r="D602" s="274"/>
      <c r="E602" s="274"/>
      <c r="F602" s="275"/>
      <c r="G602" s="17" t="s">
        <v>251</v>
      </c>
      <c r="H602" s="17">
        <f>SUM(H581:H601)</f>
        <v>0</v>
      </c>
    </row>
    <row r="603" spans="1:8" ht="36" customHeight="1" thickTop="1" x14ac:dyDescent="0.2">
      <c r="A603" s="193"/>
      <c r="B603" s="75" t="s">
        <v>578</v>
      </c>
      <c r="C603" s="280" t="s">
        <v>579</v>
      </c>
      <c r="D603" s="282"/>
      <c r="E603" s="282"/>
      <c r="F603" s="283"/>
      <c r="G603" s="13"/>
      <c r="H603" s="76"/>
    </row>
    <row r="604" spans="1:8" ht="36" customHeight="1" x14ac:dyDescent="0.2">
      <c r="A604" s="193"/>
      <c r="B604" s="27"/>
      <c r="C604" s="37" t="s">
        <v>56</v>
      </c>
      <c r="D604" s="29"/>
      <c r="E604" s="38"/>
      <c r="F604" s="29"/>
      <c r="G604" s="31"/>
      <c r="H604" s="32"/>
    </row>
    <row r="605" spans="1:8" ht="36" customHeight="1" x14ac:dyDescent="0.2">
      <c r="A605" s="193" t="s">
        <v>57</v>
      </c>
      <c r="B605" s="9" t="s">
        <v>580</v>
      </c>
      <c r="C605" s="10" t="s">
        <v>59</v>
      </c>
      <c r="D605" s="12" t="s">
        <v>21</v>
      </c>
      <c r="E605" s="11"/>
      <c r="F605" s="33"/>
      <c r="G605" s="35"/>
      <c r="H605" s="34"/>
    </row>
    <row r="606" spans="1:8" ht="36" customHeight="1" x14ac:dyDescent="0.2">
      <c r="A606" s="193" t="s">
        <v>60</v>
      </c>
      <c r="B606" s="36" t="s">
        <v>32</v>
      </c>
      <c r="C606" s="10" t="s">
        <v>61</v>
      </c>
      <c r="D606" s="12" t="s">
        <v>16</v>
      </c>
      <c r="E606" s="11" t="s">
        <v>27</v>
      </c>
      <c r="F606" s="33">
        <v>250</v>
      </c>
      <c r="G606" s="137"/>
      <c r="H606" s="34">
        <f>ROUND(G606*F606,2)</f>
        <v>0</v>
      </c>
    </row>
    <row r="607" spans="1:8" ht="36" customHeight="1" x14ac:dyDescent="0.2">
      <c r="A607" s="193" t="s">
        <v>544</v>
      </c>
      <c r="B607" s="9" t="s">
        <v>581</v>
      </c>
      <c r="C607" s="10" t="s">
        <v>546</v>
      </c>
      <c r="D607" s="12" t="s">
        <v>261</v>
      </c>
      <c r="E607" s="11"/>
      <c r="F607" s="33"/>
      <c r="G607" s="35"/>
      <c r="H607" s="34"/>
    </row>
    <row r="608" spans="1:8" ht="36" customHeight="1" x14ac:dyDescent="0.2">
      <c r="A608" s="193" t="s">
        <v>547</v>
      </c>
      <c r="B608" s="36" t="s">
        <v>32</v>
      </c>
      <c r="C608" s="10" t="s">
        <v>548</v>
      </c>
      <c r="D608" s="12" t="s">
        <v>16</v>
      </c>
      <c r="E608" s="11" t="s">
        <v>27</v>
      </c>
      <c r="F608" s="33">
        <v>10</v>
      </c>
      <c r="G608" s="137"/>
      <c r="H608" s="34">
        <f t="shared" ref="H608:H610" si="72">ROUND(G608*F608,2)</f>
        <v>0</v>
      </c>
    </row>
    <row r="609" spans="1:8" ht="36" customHeight="1" x14ac:dyDescent="0.2">
      <c r="A609" s="193" t="s">
        <v>498</v>
      </c>
      <c r="B609" s="9" t="s">
        <v>582</v>
      </c>
      <c r="C609" s="98" t="s">
        <v>500</v>
      </c>
      <c r="D609" s="12" t="s">
        <v>501</v>
      </c>
      <c r="E609" s="11" t="s">
        <v>27</v>
      </c>
      <c r="F609" s="33">
        <v>100</v>
      </c>
      <c r="G609" s="137"/>
      <c r="H609" s="34">
        <f t="shared" si="72"/>
        <v>0</v>
      </c>
    </row>
    <row r="610" spans="1:8" ht="36" customHeight="1" x14ac:dyDescent="0.2">
      <c r="A610" s="193" t="s">
        <v>502</v>
      </c>
      <c r="B610" s="9" t="s">
        <v>583</v>
      </c>
      <c r="C610" s="98" t="s">
        <v>504</v>
      </c>
      <c r="D610" s="12" t="s">
        <v>501</v>
      </c>
      <c r="E610" s="11" t="s">
        <v>27</v>
      </c>
      <c r="F610" s="33">
        <v>100</v>
      </c>
      <c r="G610" s="137"/>
      <c r="H610" s="34">
        <f t="shared" si="72"/>
        <v>0</v>
      </c>
    </row>
    <row r="611" spans="1:8" ht="36" customHeight="1" x14ac:dyDescent="0.2">
      <c r="A611" s="193" t="s">
        <v>74</v>
      </c>
      <c r="B611" s="9" t="s">
        <v>584</v>
      </c>
      <c r="C611" s="10" t="s">
        <v>76</v>
      </c>
      <c r="D611" s="12" t="s">
        <v>71</v>
      </c>
      <c r="E611" s="11"/>
      <c r="F611" s="33"/>
      <c r="G611" s="35"/>
      <c r="H611" s="34"/>
    </row>
    <row r="612" spans="1:8" ht="36" customHeight="1" x14ac:dyDescent="0.2">
      <c r="A612" s="193" t="s">
        <v>77</v>
      </c>
      <c r="B612" s="36" t="s">
        <v>32</v>
      </c>
      <c r="C612" s="10" t="s">
        <v>78</v>
      </c>
      <c r="D612" s="12" t="s">
        <v>73</v>
      </c>
      <c r="E612" s="11"/>
      <c r="F612" s="33"/>
      <c r="G612" s="35"/>
      <c r="H612" s="34"/>
    </row>
    <row r="613" spans="1:8" ht="36" customHeight="1" x14ac:dyDescent="0.2">
      <c r="A613" s="193" t="s">
        <v>82</v>
      </c>
      <c r="B613" s="39" t="s">
        <v>80</v>
      </c>
      <c r="C613" s="10" t="s">
        <v>84</v>
      </c>
      <c r="D613" s="12"/>
      <c r="E613" s="11" t="s">
        <v>27</v>
      </c>
      <c r="F613" s="33">
        <v>10</v>
      </c>
      <c r="G613" s="137"/>
      <c r="H613" s="34">
        <f>ROUND(G613*F613,2)</f>
        <v>0</v>
      </c>
    </row>
    <row r="614" spans="1:8" ht="36" customHeight="1" x14ac:dyDescent="0.2">
      <c r="A614" s="193" t="s">
        <v>113</v>
      </c>
      <c r="B614" s="9" t="s">
        <v>585</v>
      </c>
      <c r="C614" s="10" t="s">
        <v>115</v>
      </c>
      <c r="D614" s="12" t="s">
        <v>274</v>
      </c>
      <c r="E614" s="11"/>
      <c r="F614" s="33"/>
      <c r="G614" s="35"/>
      <c r="H614" s="34"/>
    </row>
    <row r="615" spans="1:8" ht="36" customHeight="1" x14ac:dyDescent="0.2">
      <c r="A615" s="193" t="s">
        <v>275</v>
      </c>
      <c r="B615" s="36" t="s">
        <v>32</v>
      </c>
      <c r="C615" s="10" t="s">
        <v>276</v>
      </c>
      <c r="D615" s="12" t="s">
        <v>513</v>
      </c>
      <c r="E615" s="11"/>
      <c r="F615" s="33"/>
      <c r="G615" s="34"/>
      <c r="H615" s="34"/>
    </row>
    <row r="616" spans="1:8" ht="36" customHeight="1" x14ac:dyDescent="0.2">
      <c r="A616" s="193" t="s">
        <v>275</v>
      </c>
      <c r="B616" s="39" t="s">
        <v>80</v>
      </c>
      <c r="C616" s="10" t="s">
        <v>119</v>
      </c>
      <c r="D616" s="12"/>
      <c r="E616" s="11" t="s">
        <v>94</v>
      </c>
      <c r="F616" s="33">
        <v>10</v>
      </c>
      <c r="G616" s="137"/>
      <c r="H616" s="34">
        <f>ROUND(G616*F616,2)</f>
        <v>0</v>
      </c>
    </row>
    <row r="617" spans="1:8" ht="36" customHeight="1" x14ac:dyDescent="0.2">
      <c r="A617" s="193" t="s">
        <v>553</v>
      </c>
      <c r="B617" s="36" t="s">
        <v>96</v>
      </c>
      <c r="C617" s="10" t="s">
        <v>554</v>
      </c>
      <c r="D617" s="12" t="s">
        <v>555</v>
      </c>
      <c r="E617" s="11" t="s">
        <v>94</v>
      </c>
      <c r="F617" s="33">
        <v>10</v>
      </c>
      <c r="G617" s="137"/>
      <c r="H617" s="34">
        <f t="shared" ref="H617:H618" si="73">ROUND(G617*F617,2)</f>
        <v>0</v>
      </c>
    </row>
    <row r="618" spans="1:8" ht="36" customHeight="1" x14ac:dyDescent="0.2">
      <c r="A618" s="193" t="s">
        <v>279</v>
      </c>
      <c r="B618" s="36" t="s">
        <v>108</v>
      </c>
      <c r="C618" s="10" t="s">
        <v>280</v>
      </c>
      <c r="D618" s="12" t="s">
        <v>708</v>
      </c>
      <c r="E618" s="11" t="s">
        <v>94</v>
      </c>
      <c r="F618" s="33">
        <v>7</v>
      </c>
      <c r="G618" s="137"/>
      <c r="H618" s="34">
        <f t="shared" si="73"/>
        <v>0</v>
      </c>
    </row>
    <row r="619" spans="1:8" ht="36" customHeight="1" x14ac:dyDescent="0.2">
      <c r="A619" s="193" t="s">
        <v>126</v>
      </c>
      <c r="B619" s="9" t="s">
        <v>586</v>
      </c>
      <c r="C619" s="10" t="s">
        <v>128</v>
      </c>
      <c r="D619" s="12" t="s">
        <v>787</v>
      </c>
      <c r="E619" s="11"/>
      <c r="F619" s="33"/>
      <c r="G619" s="34"/>
      <c r="H619" s="34"/>
    </row>
    <row r="620" spans="1:8" ht="36" customHeight="1" x14ac:dyDescent="0.2">
      <c r="A620" s="193" t="s">
        <v>129</v>
      </c>
      <c r="B620" s="36" t="s">
        <v>32</v>
      </c>
      <c r="C620" s="10" t="s">
        <v>130</v>
      </c>
      <c r="D620" s="12"/>
      <c r="E620" s="11"/>
      <c r="F620" s="33"/>
      <c r="G620" s="34"/>
      <c r="H620" s="34"/>
    </row>
    <row r="621" spans="1:8" ht="36" customHeight="1" x14ac:dyDescent="0.2">
      <c r="A621" s="193" t="s">
        <v>131</v>
      </c>
      <c r="B621" s="39" t="s">
        <v>80</v>
      </c>
      <c r="C621" s="10" t="s">
        <v>132</v>
      </c>
      <c r="D621" s="12"/>
      <c r="E621" s="11" t="s">
        <v>55</v>
      </c>
      <c r="F621" s="33">
        <v>95</v>
      </c>
      <c r="G621" s="137"/>
      <c r="H621" s="34">
        <f>ROUND(G621*F621,2)</f>
        <v>0</v>
      </c>
    </row>
    <row r="622" spans="1:8" ht="36" customHeight="1" x14ac:dyDescent="0.2">
      <c r="A622" s="193"/>
      <c r="B622" s="41"/>
      <c r="C622" s="37" t="s">
        <v>215</v>
      </c>
      <c r="D622" s="29"/>
      <c r="E622" s="42"/>
      <c r="F622" s="30"/>
      <c r="G622" s="31"/>
      <c r="H622" s="32"/>
    </row>
    <row r="623" spans="1:8" ht="36" customHeight="1" x14ac:dyDescent="0.2">
      <c r="A623" s="193" t="s">
        <v>216</v>
      </c>
      <c r="B623" s="9" t="s">
        <v>587</v>
      </c>
      <c r="C623" s="223" t="s">
        <v>218</v>
      </c>
      <c r="D623" s="224" t="s">
        <v>180</v>
      </c>
      <c r="E623" s="11" t="s">
        <v>154</v>
      </c>
      <c r="F623" s="40">
        <v>1</v>
      </c>
      <c r="G623" s="137"/>
      <c r="H623" s="34">
        <f>ROUND(G623*F623,2)</f>
        <v>0</v>
      </c>
    </row>
    <row r="624" spans="1:8" ht="36" customHeight="1" thickBot="1" x14ac:dyDescent="0.25">
      <c r="A624" s="193"/>
      <c r="B624" s="53" t="str">
        <f>B603</f>
        <v>J</v>
      </c>
      <c r="C624" s="273" t="str">
        <f>C603</f>
        <v>THIN BITUMINOUS OVERLAY: LINDENWOOD DRIVE WEST FRONTAGE ROAD 751 TO 787</v>
      </c>
      <c r="D624" s="274"/>
      <c r="E624" s="274"/>
      <c r="F624" s="275"/>
      <c r="G624" s="17" t="s">
        <v>251</v>
      </c>
      <c r="H624" s="17">
        <f>SUM(H604:H623)</f>
        <v>0</v>
      </c>
    </row>
    <row r="625" spans="1:8" ht="36" customHeight="1" thickTop="1" x14ac:dyDescent="0.2">
      <c r="A625" s="193"/>
      <c r="B625" s="75" t="s">
        <v>588</v>
      </c>
      <c r="C625" s="280" t="s">
        <v>589</v>
      </c>
      <c r="D625" s="282"/>
      <c r="E625" s="282"/>
      <c r="F625" s="283"/>
      <c r="G625" s="13"/>
      <c r="H625" s="76"/>
    </row>
    <row r="626" spans="1:8" ht="36" customHeight="1" x14ac:dyDescent="0.2">
      <c r="A626" s="193"/>
      <c r="B626" s="27"/>
      <c r="C626" s="37" t="s">
        <v>56</v>
      </c>
      <c r="D626" s="29"/>
      <c r="E626" s="38"/>
      <c r="F626" s="29"/>
      <c r="G626" s="31"/>
      <c r="H626" s="32"/>
    </row>
    <row r="627" spans="1:8" ht="36" customHeight="1" x14ac:dyDescent="0.2">
      <c r="A627" s="193" t="s">
        <v>57</v>
      </c>
      <c r="B627" s="9" t="s">
        <v>590</v>
      </c>
      <c r="C627" s="10" t="s">
        <v>59</v>
      </c>
      <c r="D627" s="12" t="s">
        <v>21</v>
      </c>
      <c r="E627" s="11"/>
      <c r="F627" s="33"/>
      <c r="G627" s="35"/>
      <c r="H627" s="34"/>
    </row>
    <row r="628" spans="1:8" ht="36" customHeight="1" x14ac:dyDescent="0.2">
      <c r="A628" s="193" t="s">
        <v>60</v>
      </c>
      <c r="B628" s="36" t="s">
        <v>32</v>
      </c>
      <c r="C628" s="10" t="s">
        <v>61</v>
      </c>
      <c r="D628" s="12" t="s">
        <v>16</v>
      </c>
      <c r="E628" s="11" t="s">
        <v>27</v>
      </c>
      <c r="F628" s="33">
        <v>210</v>
      </c>
      <c r="G628" s="137"/>
      <c r="H628" s="34">
        <f>ROUND(G628*F628,2)</f>
        <v>0</v>
      </c>
    </row>
    <row r="629" spans="1:8" ht="36" customHeight="1" x14ac:dyDescent="0.2">
      <c r="A629" s="193" t="s">
        <v>544</v>
      </c>
      <c r="B629" s="9" t="s">
        <v>591</v>
      </c>
      <c r="C629" s="10" t="s">
        <v>546</v>
      </c>
      <c r="D629" s="12" t="s">
        <v>261</v>
      </c>
      <c r="E629" s="11"/>
      <c r="F629" s="33"/>
      <c r="G629" s="35"/>
      <c r="H629" s="34"/>
    </row>
    <row r="630" spans="1:8" ht="36" customHeight="1" x14ac:dyDescent="0.2">
      <c r="A630" s="193" t="s">
        <v>547</v>
      </c>
      <c r="B630" s="36" t="s">
        <v>32</v>
      </c>
      <c r="C630" s="10" t="s">
        <v>548</v>
      </c>
      <c r="D630" s="12" t="s">
        <v>16</v>
      </c>
      <c r="E630" s="11" t="s">
        <v>27</v>
      </c>
      <c r="F630" s="33">
        <v>10</v>
      </c>
      <c r="G630" s="137"/>
      <c r="H630" s="34">
        <f t="shared" ref="H630:H632" si="74">ROUND(G630*F630,2)</f>
        <v>0</v>
      </c>
    </row>
    <row r="631" spans="1:8" ht="36" customHeight="1" x14ac:dyDescent="0.2">
      <c r="A631" s="193" t="s">
        <v>498</v>
      </c>
      <c r="B631" s="9" t="s">
        <v>592</v>
      </c>
      <c r="C631" s="98" t="s">
        <v>500</v>
      </c>
      <c r="D631" s="12" t="s">
        <v>501</v>
      </c>
      <c r="E631" s="11" t="s">
        <v>27</v>
      </c>
      <c r="F631" s="33">
        <v>45</v>
      </c>
      <c r="G631" s="137"/>
      <c r="H631" s="34">
        <f t="shared" si="74"/>
        <v>0</v>
      </c>
    </row>
    <row r="632" spans="1:8" ht="36" customHeight="1" x14ac:dyDescent="0.2">
      <c r="A632" s="193" t="s">
        <v>502</v>
      </c>
      <c r="B632" s="9" t="s">
        <v>593</v>
      </c>
      <c r="C632" s="98" t="s">
        <v>504</v>
      </c>
      <c r="D632" s="12" t="s">
        <v>501</v>
      </c>
      <c r="E632" s="11" t="s">
        <v>27</v>
      </c>
      <c r="F632" s="33">
        <v>45</v>
      </c>
      <c r="G632" s="137"/>
      <c r="H632" s="34">
        <f t="shared" si="74"/>
        <v>0</v>
      </c>
    </row>
    <row r="633" spans="1:8" ht="36" customHeight="1" x14ac:dyDescent="0.2">
      <c r="A633" s="193" t="s">
        <v>74</v>
      </c>
      <c r="B633" s="9" t="s">
        <v>594</v>
      </c>
      <c r="C633" s="10" t="s">
        <v>76</v>
      </c>
      <c r="D633" s="12" t="s">
        <v>71</v>
      </c>
      <c r="E633" s="11"/>
      <c r="F633" s="33"/>
      <c r="G633" s="35"/>
      <c r="H633" s="34"/>
    </row>
    <row r="634" spans="1:8" ht="36" customHeight="1" x14ac:dyDescent="0.2">
      <c r="A634" s="193" t="s">
        <v>77</v>
      </c>
      <c r="B634" s="36" t="s">
        <v>32</v>
      </c>
      <c r="C634" s="10" t="s">
        <v>78</v>
      </c>
      <c r="D634" s="12" t="s">
        <v>73</v>
      </c>
      <c r="E634" s="11"/>
      <c r="F634" s="33"/>
      <c r="G634" s="35"/>
      <c r="H634" s="34"/>
    </row>
    <row r="635" spans="1:8" ht="36" customHeight="1" x14ac:dyDescent="0.2">
      <c r="A635" s="193" t="s">
        <v>82</v>
      </c>
      <c r="B635" s="39" t="s">
        <v>80</v>
      </c>
      <c r="C635" s="10" t="s">
        <v>84</v>
      </c>
      <c r="D635" s="12"/>
      <c r="E635" s="11" t="s">
        <v>27</v>
      </c>
      <c r="F635" s="33">
        <v>10</v>
      </c>
      <c r="G635" s="137"/>
      <c r="H635" s="34">
        <f>ROUND(G635*F635,2)</f>
        <v>0</v>
      </c>
    </row>
    <row r="636" spans="1:8" ht="36" customHeight="1" x14ac:dyDescent="0.2">
      <c r="A636" s="193" t="s">
        <v>113</v>
      </c>
      <c r="B636" s="9" t="s">
        <v>595</v>
      </c>
      <c r="C636" s="10" t="s">
        <v>115</v>
      </c>
      <c r="D636" s="12" t="s">
        <v>274</v>
      </c>
      <c r="E636" s="11"/>
      <c r="F636" s="33"/>
      <c r="G636" s="35"/>
      <c r="H636" s="34"/>
    </row>
    <row r="637" spans="1:8" ht="36" customHeight="1" x14ac:dyDescent="0.2">
      <c r="A637" s="193" t="s">
        <v>275</v>
      </c>
      <c r="B637" s="36" t="s">
        <v>32</v>
      </c>
      <c r="C637" s="10" t="s">
        <v>276</v>
      </c>
      <c r="D637" s="12" t="s">
        <v>513</v>
      </c>
      <c r="E637" s="11"/>
      <c r="F637" s="33"/>
      <c r="G637" s="34"/>
      <c r="H637" s="34"/>
    </row>
    <row r="638" spans="1:8" ht="36" customHeight="1" x14ac:dyDescent="0.2">
      <c r="A638" s="193" t="s">
        <v>275</v>
      </c>
      <c r="B638" s="39" t="s">
        <v>80</v>
      </c>
      <c r="C638" s="10" t="s">
        <v>119</v>
      </c>
      <c r="D638" s="12"/>
      <c r="E638" s="11" t="s">
        <v>94</v>
      </c>
      <c r="F638" s="33">
        <v>10</v>
      </c>
      <c r="G638" s="137"/>
      <c r="H638" s="34">
        <f>ROUND(G638*F638,2)</f>
        <v>0</v>
      </c>
    </row>
    <row r="639" spans="1:8" ht="36" customHeight="1" x14ac:dyDescent="0.2">
      <c r="A639" s="193" t="s">
        <v>553</v>
      </c>
      <c r="B639" s="36" t="s">
        <v>96</v>
      </c>
      <c r="C639" s="10" t="s">
        <v>554</v>
      </c>
      <c r="D639" s="12" t="s">
        <v>555</v>
      </c>
      <c r="E639" s="11" t="s">
        <v>94</v>
      </c>
      <c r="F639" s="33">
        <v>10</v>
      </c>
      <c r="G639" s="137"/>
      <c r="H639" s="34">
        <f t="shared" ref="H639:H641" si="75">ROUND(G639*F639,2)</f>
        <v>0</v>
      </c>
    </row>
    <row r="640" spans="1:8" ht="36" customHeight="1" x14ac:dyDescent="0.2">
      <c r="A640" s="193" t="s">
        <v>279</v>
      </c>
      <c r="B640" s="36" t="s">
        <v>108</v>
      </c>
      <c r="C640" s="10" t="s">
        <v>280</v>
      </c>
      <c r="D640" s="12" t="s">
        <v>708</v>
      </c>
      <c r="E640" s="11" t="s">
        <v>94</v>
      </c>
      <c r="F640" s="33">
        <v>7</v>
      </c>
      <c r="G640" s="137"/>
      <c r="H640" s="34">
        <f t="shared" si="75"/>
        <v>0</v>
      </c>
    </row>
    <row r="641" spans="1:8" ht="36" customHeight="1" x14ac:dyDescent="0.2">
      <c r="A641" s="193" t="s">
        <v>596</v>
      </c>
      <c r="B641" s="36" t="s">
        <v>111</v>
      </c>
      <c r="C641" s="10" t="s">
        <v>597</v>
      </c>
      <c r="D641" s="12" t="s">
        <v>732</v>
      </c>
      <c r="E641" s="11" t="s">
        <v>94</v>
      </c>
      <c r="F641" s="33">
        <v>3</v>
      </c>
      <c r="G641" s="137"/>
      <c r="H641" s="34">
        <f t="shared" si="75"/>
        <v>0</v>
      </c>
    </row>
    <row r="642" spans="1:8" ht="36" customHeight="1" x14ac:dyDescent="0.2">
      <c r="A642" s="193" t="s">
        <v>126</v>
      </c>
      <c r="B642" s="9" t="s">
        <v>598</v>
      </c>
      <c r="C642" s="10" t="s">
        <v>128</v>
      </c>
      <c r="D642" s="12" t="s">
        <v>787</v>
      </c>
      <c r="E642" s="11"/>
      <c r="F642" s="33"/>
      <c r="G642" s="34"/>
      <c r="H642" s="34"/>
    </row>
    <row r="643" spans="1:8" ht="36" customHeight="1" x14ac:dyDescent="0.2">
      <c r="A643" s="193" t="s">
        <v>129</v>
      </c>
      <c r="B643" s="36" t="s">
        <v>32</v>
      </c>
      <c r="C643" s="10" t="s">
        <v>130</v>
      </c>
      <c r="D643" s="12"/>
      <c r="E643" s="11"/>
      <c r="F643" s="33"/>
      <c r="G643" s="34"/>
      <c r="H643" s="34"/>
    </row>
    <row r="644" spans="1:8" ht="36" customHeight="1" x14ac:dyDescent="0.2">
      <c r="A644" s="193" t="s">
        <v>131</v>
      </c>
      <c r="B644" s="39" t="s">
        <v>80</v>
      </c>
      <c r="C644" s="10" t="s">
        <v>132</v>
      </c>
      <c r="D644" s="12"/>
      <c r="E644" s="11" t="s">
        <v>55</v>
      </c>
      <c r="F644" s="33">
        <v>125</v>
      </c>
      <c r="G644" s="137"/>
      <c r="H644" s="34">
        <f>ROUND(G644*F644,2)</f>
        <v>0</v>
      </c>
    </row>
    <row r="645" spans="1:8" ht="36" customHeight="1" x14ac:dyDescent="0.2">
      <c r="A645" s="193"/>
      <c r="B645" s="41"/>
      <c r="C645" s="37" t="s">
        <v>215</v>
      </c>
      <c r="D645" s="29"/>
      <c r="E645" s="42"/>
      <c r="F645" s="30"/>
      <c r="G645" s="31"/>
      <c r="H645" s="32"/>
    </row>
    <row r="646" spans="1:8" ht="36" customHeight="1" x14ac:dyDescent="0.2">
      <c r="A646" s="193" t="s">
        <v>216</v>
      </c>
      <c r="B646" s="9" t="s">
        <v>599</v>
      </c>
      <c r="C646" s="223" t="s">
        <v>218</v>
      </c>
      <c r="D646" s="224" t="s">
        <v>180</v>
      </c>
      <c r="E646" s="11" t="s">
        <v>154</v>
      </c>
      <c r="F646" s="40">
        <v>2</v>
      </c>
      <c r="G646" s="137"/>
      <c r="H646" s="34">
        <f>ROUND(G646*F646,2)</f>
        <v>0</v>
      </c>
    </row>
    <row r="647" spans="1:8" ht="36" customHeight="1" thickBot="1" x14ac:dyDescent="0.25">
      <c r="A647" s="193"/>
      <c r="B647" s="53" t="str">
        <f>B625</f>
        <v>K</v>
      </c>
      <c r="C647" s="273" t="str">
        <f>C625</f>
        <v>THIN BITUMINOUS OVERLAY: LINDENWOOD DRIVE WEST FRONTAGE ROAD 795 TO 839</v>
      </c>
      <c r="D647" s="274"/>
      <c r="E647" s="274"/>
      <c r="F647" s="275"/>
      <c r="G647" s="17" t="s">
        <v>251</v>
      </c>
      <c r="H647" s="17">
        <f>SUM(H626:H646)</f>
        <v>0</v>
      </c>
    </row>
    <row r="648" spans="1:8" ht="36" customHeight="1" thickTop="1" x14ac:dyDescent="0.2">
      <c r="A648" s="193"/>
      <c r="B648" s="20" t="s">
        <v>600</v>
      </c>
      <c r="C648" s="21" t="s">
        <v>601</v>
      </c>
      <c r="D648" s="22"/>
      <c r="E648" s="22"/>
      <c r="F648" s="23"/>
      <c r="G648" s="35"/>
      <c r="H648" s="24"/>
    </row>
    <row r="649" spans="1:8" ht="36" customHeight="1" x14ac:dyDescent="0.2">
      <c r="A649" s="193"/>
      <c r="B649" s="25" t="s">
        <v>602</v>
      </c>
      <c r="C649" s="276" t="s">
        <v>603</v>
      </c>
      <c r="D649" s="277"/>
      <c r="E649" s="277"/>
      <c r="F649" s="278"/>
      <c r="G649" s="26"/>
      <c r="H649" s="26"/>
    </row>
    <row r="650" spans="1:8" ht="36" customHeight="1" x14ac:dyDescent="0.2">
      <c r="A650" s="193"/>
      <c r="B650" s="27"/>
      <c r="C650" s="28" t="s">
        <v>17</v>
      </c>
      <c r="D650" s="29"/>
      <c r="E650" s="30" t="s">
        <v>16</v>
      </c>
      <c r="F650" s="30" t="s">
        <v>16</v>
      </c>
      <c r="G650" s="31" t="s">
        <v>16</v>
      </c>
      <c r="H650" s="32"/>
    </row>
    <row r="651" spans="1:8" ht="36" customHeight="1" x14ac:dyDescent="0.2">
      <c r="A651" s="193" t="s">
        <v>18</v>
      </c>
      <c r="B651" s="9" t="s">
        <v>604</v>
      </c>
      <c r="C651" s="10" t="s">
        <v>20</v>
      </c>
      <c r="D651" s="12" t="s">
        <v>21</v>
      </c>
      <c r="E651" s="11" t="s">
        <v>22</v>
      </c>
      <c r="F651" s="33">
        <v>20</v>
      </c>
      <c r="G651" s="137"/>
      <c r="H651" s="34">
        <f t="shared" ref="H651:H652" si="76">ROUND(G651*F651,2)</f>
        <v>0</v>
      </c>
    </row>
    <row r="652" spans="1:8" ht="36" customHeight="1" x14ac:dyDescent="0.2">
      <c r="A652" s="193" t="s">
        <v>34</v>
      </c>
      <c r="B652" s="9" t="s">
        <v>605</v>
      </c>
      <c r="C652" s="10" t="s">
        <v>36</v>
      </c>
      <c r="D652" s="12" t="s">
        <v>21</v>
      </c>
      <c r="E652" s="11" t="s">
        <v>27</v>
      </c>
      <c r="F652" s="33">
        <v>25</v>
      </c>
      <c r="G652" s="137"/>
      <c r="H652" s="34">
        <f t="shared" si="76"/>
        <v>0</v>
      </c>
    </row>
    <row r="653" spans="1:8" ht="36" customHeight="1" x14ac:dyDescent="0.2">
      <c r="A653" s="193"/>
      <c r="B653" s="27"/>
      <c r="C653" s="37" t="s">
        <v>56</v>
      </c>
      <c r="D653" s="29"/>
      <c r="E653" s="38"/>
      <c r="F653" s="29"/>
      <c r="G653" s="31"/>
      <c r="H653" s="32"/>
    </row>
    <row r="654" spans="1:8" ht="36" customHeight="1" x14ac:dyDescent="0.2">
      <c r="A654" s="193" t="s">
        <v>62</v>
      </c>
      <c r="B654" s="9" t="s">
        <v>606</v>
      </c>
      <c r="C654" s="10" t="s">
        <v>64</v>
      </c>
      <c r="D654" s="12" t="s">
        <v>65</v>
      </c>
      <c r="E654" s="11"/>
      <c r="F654" s="33"/>
      <c r="G654" s="35"/>
      <c r="H654" s="34"/>
    </row>
    <row r="655" spans="1:8" ht="36" customHeight="1" x14ac:dyDescent="0.2">
      <c r="A655" s="193" t="s">
        <v>66</v>
      </c>
      <c r="B655" s="36" t="s">
        <v>32</v>
      </c>
      <c r="C655" s="10" t="s">
        <v>67</v>
      </c>
      <c r="D655" s="12" t="s">
        <v>16</v>
      </c>
      <c r="E655" s="11" t="s">
        <v>27</v>
      </c>
      <c r="F655" s="33">
        <v>45</v>
      </c>
      <c r="G655" s="137"/>
      <c r="H655" s="34">
        <f t="shared" ref="H655" si="77">ROUND(G655*F655,2)</f>
        <v>0</v>
      </c>
    </row>
    <row r="656" spans="1:8" ht="36" customHeight="1" x14ac:dyDescent="0.2">
      <c r="A656" s="193" t="s">
        <v>68</v>
      </c>
      <c r="B656" s="9" t="s">
        <v>607</v>
      </c>
      <c r="C656" s="10" t="s">
        <v>70</v>
      </c>
      <c r="D656" s="12" t="s">
        <v>71</v>
      </c>
      <c r="E656" s="11"/>
      <c r="F656" s="33"/>
      <c r="G656" s="35"/>
      <c r="H656" s="34"/>
    </row>
    <row r="657" spans="1:8" ht="36" customHeight="1" x14ac:dyDescent="0.2">
      <c r="A657" s="193" t="s">
        <v>72</v>
      </c>
      <c r="B657" s="88" t="s">
        <v>32</v>
      </c>
      <c r="C657" s="4" t="s">
        <v>608</v>
      </c>
      <c r="D657" s="55" t="s">
        <v>73</v>
      </c>
      <c r="E657" s="11" t="s">
        <v>27</v>
      </c>
      <c r="F657" s="33">
        <v>123</v>
      </c>
      <c r="G657" s="137"/>
      <c r="H657" s="34">
        <f t="shared" ref="H657" si="78">ROUND(G657*F657,2)</f>
        <v>0</v>
      </c>
    </row>
    <row r="658" spans="1:8" ht="36" customHeight="1" x14ac:dyDescent="0.2">
      <c r="A658" s="193"/>
      <c r="B658" s="45"/>
      <c r="C658" s="37" t="s">
        <v>238</v>
      </c>
      <c r="D658" s="29"/>
      <c r="E658" s="42"/>
      <c r="F658" s="30"/>
      <c r="G658" s="31"/>
      <c r="H658" s="32"/>
    </row>
    <row r="659" spans="1:8" ht="36" customHeight="1" x14ac:dyDescent="0.2">
      <c r="A659" s="193" t="s">
        <v>239</v>
      </c>
      <c r="B659" s="9" t="s">
        <v>740</v>
      </c>
      <c r="C659" s="10" t="s">
        <v>241</v>
      </c>
      <c r="D659" s="12" t="s">
        <v>242</v>
      </c>
      <c r="E659" s="11"/>
      <c r="F659" s="33"/>
      <c r="G659" s="35"/>
      <c r="H659" s="34"/>
    </row>
    <row r="660" spans="1:8" ht="36" customHeight="1" x14ac:dyDescent="0.2">
      <c r="A660" s="193" t="s">
        <v>245</v>
      </c>
      <c r="B660" s="36" t="s">
        <v>32</v>
      </c>
      <c r="C660" s="10" t="s">
        <v>246</v>
      </c>
      <c r="D660" s="12"/>
      <c r="E660" s="11" t="s">
        <v>27</v>
      </c>
      <c r="F660" s="33">
        <v>25</v>
      </c>
      <c r="G660" s="137"/>
      <c r="H660" s="34">
        <f>ROUND(G660*F660,2)</f>
        <v>0</v>
      </c>
    </row>
    <row r="661" spans="1:8" ht="36" customHeight="1" thickBot="1" x14ac:dyDescent="0.25">
      <c r="A661" s="193"/>
      <c r="B661" s="53" t="str">
        <f>B649</f>
        <v>L</v>
      </c>
      <c r="C661" s="273" t="str">
        <f>C649</f>
        <v>CRESCENT DRIVE BUS PLATFORMS</v>
      </c>
      <c r="D661" s="274"/>
      <c r="E661" s="274"/>
      <c r="F661" s="275"/>
      <c r="G661" s="17" t="s">
        <v>251</v>
      </c>
      <c r="H661" s="17">
        <f>SUM(H649:H660)</f>
        <v>0</v>
      </c>
    </row>
    <row r="662" spans="1:8" ht="36" customHeight="1" thickTop="1" x14ac:dyDescent="0.2">
      <c r="A662" s="193"/>
      <c r="B662" s="75" t="s">
        <v>609</v>
      </c>
      <c r="C662" s="280" t="s">
        <v>610</v>
      </c>
      <c r="D662" s="282"/>
      <c r="E662" s="282"/>
      <c r="F662" s="283"/>
      <c r="G662" s="13"/>
      <c r="H662" s="76"/>
    </row>
    <row r="663" spans="1:8" ht="36" customHeight="1" x14ac:dyDescent="0.2">
      <c r="A663" s="193"/>
      <c r="B663" s="27"/>
      <c r="C663" s="28" t="s">
        <v>17</v>
      </c>
      <c r="D663" s="29"/>
      <c r="E663" s="30" t="s">
        <v>16</v>
      </c>
      <c r="F663" s="30" t="s">
        <v>16</v>
      </c>
      <c r="G663" s="31" t="s">
        <v>16</v>
      </c>
      <c r="H663" s="32"/>
    </row>
    <row r="664" spans="1:8" ht="36" customHeight="1" x14ac:dyDescent="0.2">
      <c r="A664" s="193" t="s">
        <v>18</v>
      </c>
      <c r="B664" s="9" t="s">
        <v>611</v>
      </c>
      <c r="C664" s="10" t="s">
        <v>20</v>
      </c>
      <c r="D664" s="12" t="s">
        <v>21</v>
      </c>
      <c r="E664" s="11" t="s">
        <v>22</v>
      </c>
      <c r="F664" s="33">
        <v>20</v>
      </c>
      <c r="G664" s="137"/>
      <c r="H664" s="34">
        <f t="shared" ref="H664:H665" si="79">ROUND(G664*F664,2)</f>
        <v>0</v>
      </c>
    </row>
    <row r="665" spans="1:8" ht="36" customHeight="1" x14ac:dyDescent="0.2">
      <c r="A665" s="193" t="s">
        <v>23</v>
      </c>
      <c r="B665" s="9" t="s">
        <v>612</v>
      </c>
      <c r="C665" s="10" t="s">
        <v>25</v>
      </c>
      <c r="D665" s="12" t="s">
        <v>26</v>
      </c>
      <c r="E665" s="11" t="s">
        <v>27</v>
      </c>
      <c r="F665" s="40">
        <v>100</v>
      </c>
      <c r="G665" s="137"/>
      <c r="H665" s="34">
        <f t="shared" si="79"/>
        <v>0</v>
      </c>
    </row>
    <row r="666" spans="1:8" ht="36" customHeight="1" x14ac:dyDescent="0.2">
      <c r="A666" s="193" t="s">
        <v>395</v>
      </c>
      <c r="B666" s="9" t="s">
        <v>613</v>
      </c>
      <c r="C666" s="10" t="s">
        <v>397</v>
      </c>
      <c r="D666" s="12" t="s">
        <v>614</v>
      </c>
      <c r="E666" s="11"/>
      <c r="F666" s="33"/>
      <c r="G666" s="35"/>
      <c r="H666" s="34"/>
    </row>
    <row r="667" spans="1:8" ht="36" customHeight="1" x14ac:dyDescent="0.2">
      <c r="A667" s="193" t="s">
        <v>323</v>
      </c>
      <c r="B667" s="36" t="s">
        <v>32</v>
      </c>
      <c r="C667" s="10" t="s">
        <v>882</v>
      </c>
      <c r="D667" s="12" t="s">
        <v>16</v>
      </c>
      <c r="E667" s="11" t="s">
        <v>55</v>
      </c>
      <c r="F667" s="33">
        <v>35</v>
      </c>
      <c r="G667" s="137"/>
      <c r="H667" s="34">
        <f t="shared" ref="H667" si="80">ROUND(G667*F667,2)</f>
        <v>0</v>
      </c>
    </row>
    <row r="668" spans="1:8" ht="36" customHeight="1" x14ac:dyDescent="0.2">
      <c r="A668" s="193" t="s">
        <v>28</v>
      </c>
      <c r="B668" s="9" t="s">
        <v>615</v>
      </c>
      <c r="C668" s="10" t="s">
        <v>30</v>
      </c>
      <c r="D668" s="12" t="s">
        <v>21</v>
      </c>
      <c r="E668" s="11"/>
      <c r="F668" s="33"/>
      <c r="G668" s="35"/>
      <c r="H668" s="34"/>
    </row>
    <row r="669" spans="1:8" ht="36" customHeight="1" x14ac:dyDescent="0.2">
      <c r="A669" s="193" t="s">
        <v>31</v>
      </c>
      <c r="B669" s="36" t="s">
        <v>32</v>
      </c>
      <c r="C669" s="10" t="s">
        <v>33</v>
      </c>
      <c r="D669" s="12" t="s">
        <v>16</v>
      </c>
      <c r="E669" s="11" t="s">
        <v>22</v>
      </c>
      <c r="F669" s="33">
        <v>11</v>
      </c>
      <c r="G669" s="137"/>
      <c r="H669" s="34">
        <f t="shared" ref="H669:H672" si="81">ROUND(G669*F669,2)</f>
        <v>0</v>
      </c>
    </row>
    <row r="670" spans="1:8" ht="36" customHeight="1" x14ac:dyDescent="0.2">
      <c r="A670" s="193" t="s">
        <v>34</v>
      </c>
      <c r="B670" s="9" t="s">
        <v>616</v>
      </c>
      <c r="C670" s="10" t="s">
        <v>36</v>
      </c>
      <c r="D670" s="12" t="s">
        <v>21</v>
      </c>
      <c r="E670" s="11" t="s">
        <v>27</v>
      </c>
      <c r="F670" s="33">
        <v>27</v>
      </c>
      <c r="G670" s="137"/>
      <c r="H670" s="34">
        <f t="shared" si="81"/>
        <v>0</v>
      </c>
    </row>
    <row r="671" spans="1:8" ht="36" customHeight="1" x14ac:dyDescent="0.2">
      <c r="A671" s="251" t="s">
        <v>37</v>
      </c>
      <c r="B671" s="216" t="s">
        <v>617</v>
      </c>
      <c r="C671" s="217" t="s">
        <v>39</v>
      </c>
      <c r="D671" s="218" t="s">
        <v>40</v>
      </c>
      <c r="E671" s="219"/>
      <c r="F671" s="252"/>
      <c r="G671" s="222"/>
      <c r="H671" s="222">
        <f t="shared" si="81"/>
        <v>0</v>
      </c>
    </row>
    <row r="672" spans="1:8" ht="36" customHeight="1" x14ac:dyDescent="0.2">
      <c r="A672" s="251" t="s">
        <v>41</v>
      </c>
      <c r="B672" s="238" t="s">
        <v>32</v>
      </c>
      <c r="C672" s="217" t="s">
        <v>42</v>
      </c>
      <c r="D672" s="218" t="s">
        <v>16</v>
      </c>
      <c r="E672" s="219" t="s">
        <v>27</v>
      </c>
      <c r="F672" s="252">
        <v>95</v>
      </c>
      <c r="G672" s="221"/>
      <c r="H672" s="222">
        <f t="shared" si="81"/>
        <v>0</v>
      </c>
    </row>
    <row r="673" spans="1:8" ht="36" customHeight="1" x14ac:dyDescent="0.2">
      <c r="A673" s="251" t="s">
        <v>43</v>
      </c>
      <c r="B673" s="216" t="s">
        <v>618</v>
      </c>
      <c r="C673" s="217" t="s">
        <v>45</v>
      </c>
      <c r="D673" s="218" t="s">
        <v>46</v>
      </c>
      <c r="E673" s="219"/>
      <c r="F673" s="252"/>
      <c r="G673" s="236"/>
      <c r="H673" s="222"/>
    </row>
    <row r="674" spans="1:8" ht="36" customHeight="1" x14ac:dyDescent="0.2">
      <c r="A674" s="251" t="s">
        <v>47</v>
      </c>
      <c r="B674" s="238" t="s">
        <v>32</v>
      </c>
      <c r="C674" s="217" t="s">
        <v>48</v>
      </c>
      <c r="D674" s="218" t="s">
        <v>16</v>
      </c>
      <c r="E674" s="219" t="s">
        <v>27</v>
      </c>
      <c r="F674" s="252">
        <v>95</v>
      </c>
      <c r="G674" s="221"/>
      <c r="H674" s="222">
        <f>ROUND(G674*F674,2)</f>
        <v>0</v>
      </c>
    </row>
    <row r="675" spans="1:8" ht="36" customHeight="1" x14ac:dyDescent="0.2">
      <c r="A675" s="193"/>
      <c r="B675" s="27"/>
      <c r="C675" s="37" t="s">
        <v>56</v>
      </c>
      <c r="D675" s="29"/>
      <c r="E675" s="38"/>
      <c r="F675" s="29"/>
      <c r="G675" s="31"/>
      <c r="H675" s="32"/>
    </row>
    <row r="676" spans="1:8" ht="36" customHeight="1" x14ac:dyDescent="0.2">
      <c r="A676" s="193" t="s">
        <v>57</v>
      </c>
      <c r="B676" s="9" t="s">
        <v>619</v>
      </c>
      <c r="C676" s="10" t="s">
        <v>59</v>
      </c>
      <c r="D676" s="12" t="s">
        <v>21</v>
      </c>
      <c r="E676" s="11"/>
      <c r="F676" s="33"/>
      <c r="G676" s="35"/>
      <c r="H676" s="34"/>
    </row>
    <row r="677" spans="1:8" ht="36" customHeight="1" x14ac:dyDescent="0.2">
      <c r="A677" s="193" t="s">
        <v>60</v>
      </c>
      <c r="B677" s="36" t="s">
        <v>32</v>
      </c>
      <c r="C677" s="10" t="s">
        <v>61</v>
      </c>
      <c r="D677" s="12" t="s">
        <v>16</v>
      </c>
      <c r="E677" s="11" t="s">
        <v>27</v>
      </c>
      <c r="F677" s="33">
        <v>80</v>
      </c>
      <c r="G677" s="137"/>
      <c r="H677" s="34">
        <f>ROUND(G677*F677,2)</f>
        <v>0</v>
      </c>
    </row>
    <row r="678" spans="1:8" s="192" customFormat="1" ht="36" customHeight="1" x14ac:dyDescent="0.2">
      <c r="A678" s="193" t="s">
        <v>62</v>
      </c>
      <c r="B678" s="9" t="s">
        <v>623</v>
      </c>
      <c r="C678" s="10" t="s">
        <v>64</v>
      </c>
      <c r="D678" s="12" t="s">
        <v>65</v>
      </c>
      <c r="E678" s="11"/>
      <c r="F678" s="33"/>
      <c r="G678" s="35"/>
      <c r="H678" s="34"/>
    </row>
    <row r="679" spans="1:8" ht="36" customHeight="1" x14ac:dyDescent="0.2">
      <c r="A679" s="193" t="s">
        <v>66</v>
      </c>
      <c r="B679" s="36" t="s">
        <v>32</v>
      </c>
      <c r="C679" s="10" t="s">
        <v>67</v>
      </c>
      <c r="D679" s="12" t="s">
        <v>16</v>
      </c>
      <c r="E679" s="11" t="s">
        <v>27</v>
      </c>
      <c r="F679" s="33">
        <v>6</v>
      </c>
      <c r="G679" s="137"/>
      <c r="H679" s="34">
        <f t="shared" ref="H679" si="82">ROUND(G679*F679,2)</f>
        <v>0</v>
      </c>
    </row>
    <row r="680" spans="1:8" ht="36" customHeight="1" x14ac:dyDescent="0.2">
      <c r="A680" s="193" t="s">
        <v>68</v>
      </c>
      <c r="B680" s="9" t="s">
        <v>624</v>
      </c>
      <c r="C680" s="10" t="s">
        <v>70</v>
      </c>
      <c r="D680" s="12" t="s">
        <v>71</v>
      </c>
      <c r="E680" s="11"/>
      <c r="F680" s="33"/>
      <c r="G680" s="35"/>
      <c r="H680" s="34"/>
    </row>
    <row r="681" spans="1:8" ht="36" customHeight="1" x14ac:dyDescent="0.2">
      <c r="A681" s="193" t="s">
        <v>620</v>
      </c>
      <c r="B681" s="36" t="s">
        <v>32</v>
      </c>
      <c r="C681" s="10" t="s">
        <v>621</v>
      </c>
      <c r="D681" s="12" t="s">
        <v>622</v>
      </c>
      <c r="E681" s="11" t="s">
        <v>27</v>
      </c>
      <c r="F681" s="33">
        <v>1</v>
      </c>
      <c r="G681" s="137"/>
      <c r="H681" s="34">
        <f t="shared" ref="H681:H685" si="83">ROUND(G681*F681,2)</f>
        <v>0</v>
      </c>
    </row>
    <row r="682" spans="1:8" ht="36" customHeight="1" x14ac:dyDescent="0.2">
      <c r="A682" s="215" t="s">
        <v>1062</v>
      </c>
      <c r="B682" s="216" t="s">
        <v>625</v>
      </c>
      <c r="C682" s="217" t="s">
        <v>1063</v>
      </c>
      <c r="D682" s="218" t="s">
        <v>1064</v>
      </c>
      <c r="E682" s="219" t="s">
        <v>27</v>
      </c>
      <c r="F682" s="220">
        <v>1</v>
      </c>
      <c r="G682" s="221"/>
      <c r="H682" s="222">
        <f t="shared" si="83"/>
        <v>0</v>
      </c>
    </row>
    <row r="683" spans="1:8" ht="36" customHeight="1" x14ac:dyDescent="0.2">
      <c r="A683" s="193" t="s">
        <v>98</v>
      </c>
      <c r="B683" s="9" t="s">
        <v>626</v>
      </c>
      <c r="C683" s="10" t="s">
        <v>100</v>
      </c>
      <c r="D683" s="12" t="s">
        <v>91</v>
      </c>
      <c r="E683" s="11"/>
      <c r="F683" s="33"/>
      <c r="G683" s="35"/>
      <c r="H683" s="34"/>
    </row>
    <row r="684" spans="1:8" ht="36" customHeight="1" x14ac:dyDescent="0.2">
      <c r="A684" s="193"/>
      <c r="B684" s="36" t="s">
        <v>32</v>
      </c>
      <c r="C684" s="10" t="s">
        <v>299</v>
      </c>
      <c r="D684" s="12" t="s">
        <v>886</v>
      </c>
      <c r="E684" s="11" t="s">
        <v>94</v>
      </c>
      <c r="F684" s="40">
        <v>40</v>
      </c>
      <c r="G684" s="137"/>
      <c r="H684" s="34">
        <f t="shared" si="83"/>
        <v>0</v>
      </c>
    </row>
    <row r="685" spans="1:8" ht="45" x14ac:dyDescent="0.2">
      <c r="A685" s="193"/>
      <c r="B685" s="36" t="s">
        <v>96</v>
      </c>
      <c r="C685" s="4" t="s">
        <v>733</v>
      </c>
      <c r="D685" s="12" t="s">
        <v>887</v>
      </c>
      <c r="E685" s="11" t="s">
        <v>94</v>
      </c>
      <c r="F685" s="40">
        <v>32</v>
      </c>
      <c r="G685" s="137"/>
      <c r="H685" s="34">
        <f t="shared" si="83"/>
        <v>0</v>
      </c>
    </row>
    <row r="686" spans="1:8" ht="36" customHeight="1" x14ac:dyDescent="0.2">
      <c r="A686" s="193" t="s">
        <v>126</v>
      </c>
      <c r="B686" s="9" t="s">
        <v>627</v>
      </c>
      <c r="C686" s="10" t="s">
        <v>128</v>
      </c>
      <c r="D686" s="12" t="s">
        <v>694</v>
      </c>
      <c r="E686" s="11"/>
      <c r="F686" s="33"/>
      <c r="G686" s="34"/>
      <c r="H686" s="34"/>
    </row>
    <row r="687" spans="1:8" ht="36" customHeight="1" x14ac:dyDescent="0.2">
      <c r="A687" s="193" t="s">
        <v>133</v>
      </c>
      <c r="B687" s="36" t="s">
        <v>32</v>
      </c>
      <c r="C687" s="10" t="s">
        <v>134</v>
      </c>
      <c r="D687" s="12"/>
      <c r="E687" s="11"/>
      <c r="F687" s="33"/>
      <c r="G687" s="34"/>
      <c r="H687" s="34"/>
    </row>
    <row r="688" spans="1:8" ht="36" customHeight="1" x14ac:dyDescent="0.2">
      <c r="A688" s="193" t="s">
        <v>135</v>
      </c>
      <c r="B688" s="39" t="s">
        <v>80</v>
      </c>
      <c r="C688" s="10" t="s">
        <v>132</v>
      </c>
      <c r="D688" s="12"/>
      <c r="E688" s="11" t="s">
        <v>55</v>
      </c>
      <c r="F688" s="33">
        <v>15</v>
      </c>
      <c r="G688" s="137"/>
      <c r="H688" s="34">
        <f t="shared" ref="H688:H689" si="84">ROUND(G688*F688,2)</f>
        <v>0</v>
      </c>
    </row>
    <row r="689" spans="1:8" ht="36" customHeight="1" x14ac:dyDescent="0.2">
      <c r="A689" s="193" t="s">
        <v>150</v>
      </c>
      <c r="B689" s="9" t="s">
        <v>628</v>
      </c>
      <c r="C689" s="10" t="s">
        <v>152</v>
      </c>
      <c r="D689" s="12" t="s">
        <v>153</v>
      </c>
      <c r="E689" s="11" t="s">
        <v>154</v>
      </c>
      <c r="F689" s="40">
        <v>2</v>
      </c>
      <c r="G689" s="137"/>
      <c r="H689" s="34">
        <f t="shared" si="84"/>
        <v>0</v>
      </c>
    </row>
    <row r="690" spans="1:8" ht="36" customHeight="1" x14ac:dyDescent="0.2">
      <c r="A690" s="193"/>
      <c r="B690" s="41"/>
      <c r="C690" s="37" t="s">
        <v>155</v>
      </c>
      <c r="D690" s="29"/>
      <c r="E690" s="42"/>
      <c r="F690" s="30"/>
      <c r="G690" s="31"/>
      <c r="H690" s="32"/>
    </row>
    <row r="691" spans="1:8" ht="36" customHeight="1" x14ac:dyDescent="0.2">
      <c r="A691" s="193" t="s">
        <v>802</v>
      </c>
      <c r="B691" s="9" t="s">
        <v>629</v>
      </c>
      <c r="C691" s="10" t="s">
        <v>78</v>
      </c>
      <c r="D691" s="12" t="s">
        <v>803</v>
      </c>
      <c r="E691" s="11" t="s">
        <v>27</v>
      </c>
      <c r="F691" s="40">
        <v>45</v>
      </c>
      <c r="G691" s="137"/>
      <c r="H691" s="34">
        <f t="shared" ref="H691:H693" si="85">ROUND(G691*F691,2)</f>
        <v>0</v>
      </c>
    </row>
    <row r="692" spans="1:8" ht="36" customHeight="1" x14ac:dyDescent="0.2">
      <c r="A692" s="193" t="s">
        <v>1067</v>
      </c>
      <c r="B692" s="9" t="s">
        <v>631</v>
      </c>
      <c r="C692" s="10" t="s">
        <v>350</v>
      </c>
      <c r="D692" s="12" t="s">
        <v>340</v>
      </c>
      <c r="E692" s="11" t="s">
        <v>27</v>
      </c>
      <c r="F692" s="40">
        <v>50</v>
      </c>
      <c r="G692" s="137"/>
      <c r="H692" s="34">
        <f t="shared" si="85"/>
        <v>0</v>
      </c>
    </row>
    <row r="693" spans="1:8" ht="36" customHeight="1" x14ac:dyDescent="0.2">
      <c r="A693" s="193" t="s">
        <v>883</v>
      </c>
      <c r="B693" s="9" t="s">
        <v>632</v>
      </c>
      <c r="C693" s="10" t="s">
        <v>884</v>
      </c>
      <c r="D693" s="12" t="s">
        <v>885</v>
      </c>
      <c r="E693" s="11" t="s">
        <v>27</v>
      </c>
      <c r="F693" s="40">
        <v>45</v>
      </c>
      <c r="G693" s="137"/>
      <c r="H693" s="34">
        <f t="shared" si="85"/>
        <v>0</v>
      </c>
    </row>
    <row r="694" spans="1:8" ht="36" customHeight="1" x14ac:dyDescent="0.2">
      <c r="A694" s="193"/>
      <c r="B694" s="41"/>
      <c r="C694" s="37" t="s">
        <v>162</v>
      </c>
      <c r="D694" s="29"/>
      <c r="E694" s="42"/>
      <c r="F694" s="30"/>
      <c r="G694" s="31"/>
      <c r="H694" s="32"/>
    </row>
    <row r="695" spans="1:8" ht="36" customHeight="1" x14ac:dyDescent="0.2">
      <c r="A695" s="193" t="s">
        <v>163</v>
      </c>
      <c r="B695" s="9" t="s">
        <v>634</v>
      </c>
      <c r="C695" s="10" t="s">
        <v>165</v>
      </c>
      <c r="D695" s="12" t="s">
        <v>791</v>
      </c>
      <c r="E695" s="11"/>
      <c r="F695" s="40"/>
      <c r="G695" s="35"/>
      <c r="H695" s="43"/>
    </row>
    <row r="696" spans="1:8" ht="36" customHeight="1" x14ac:dyDescent="0.2">
      <c r="A696" s="193" t="s">
        <v>166</v>
      </c>
      <c r="B696" s="36" t="s">
        <v>32</v>
      </c>
      <c r="C696" s="10" t="s">
        <v>167</v>
      </c>
      <c r="D696" s="12"/>
      <c r="E696" s="11" t="s">
        <v>154</v>
      </c>
      <c r="F696" s="40">
        <v>1</v>
      </c>
      <c r="G696" s="137"/>
      <c r="H696" s="34">
        <f>ROUND(G696*F696,2)</f>
        <v>0</v>
      </c>
    </row>
    <row r="697" spans="1:8" ht="36" customHeight="1" x14ac:dyDescent="0.2">
      <c r="A697" s="193" t="s">
        <v>303</v>
      </c>
      <c r="B697" s="9" t="s">
        <v>635</v>
      </c>
      <c r="C697" s="10" t="s">
        <v>305</v>
      </c>
      <c r="D697" s="12" t="s">
        <v>791</v>
      </c>
      <c r="E697" s="11"/>
      <c r="F697" s="40"/>
      <c r="G697" s="35"/>
      <c r="H697" s="43"/>
    </row>
    <row r="698" spans="1:8" ht="36" customHeight="1" x14ac:dyDescent="0.2">
      <c r="A698" s="193" t="s">
        <v>306</v>
      </c>
      <c r="B698" s="36" t="s">
        <v>32</v>
      </c>
      <c r="C698" s="10" t="s">
        <v>307</v>
      </c>
      <c r="D698" s="12"/>
      <c r="E698" s="11" t="s">
        <v>154</v>
      </c>
      <c r="F698" s="40">
        <v>1</v>
      </c>
      <c r="G698" s="137"/>
      <c r="H698" s="34">
        <f>ROUND(G698*F698,2)</f>
        <v>0</v>
      </c>
    </row>
    <row r="699" spans="1:8" ht="36" customHeight="1" x14ac:dyDescent="0.2">
      <c r="A699" s="193" t="s">
        <v>168</v>
      </c>
      <c r="B699" s="9" t="s">
        <v>636</v>
      </c>
      <c r="C699" s="10" t="s">
        <v>170</v>
      </c>
      <c r="D699" s="12" t="s">
        <v>791</v>
      </c>
      <c r="E699" s="11"/>
      <c r="F699" s="40"/>
      <c r="G699" s="35"/>
      <c r="H699" s="43"/>
    </row>
    <row r="700" spans="1:8" ht="36" customHeight="1" x14ac:dyDescent="0.2">
      <c r="A700" s="193" t="s">
        <v>171</v>
      </c>
      <c r="B700" s="36" t="s">
        <v>32</v>
      </c>
      <c r="C700" s="10" t="s">
        <v>630</v>
      </c>
      <c r="D700" s="12"/>
      <c r="E700" s="11"/>
      <c r="F700" s="40"/>
      <c r="G700" s="35"/>
      <c r="H700" s="43"/>
    </row>
    <row r="701" spans="1:8" ht="36" customHeight="1" x14ac:dyDescent="0.2">
      <c r="A701" s="193" t="s">
        <v>899</v>
      </c>
      <c r="B701" s="39" t="s">
        <v>80</v>
      </c>
      <c r="C701" s="10" t="s">
        <v>903</v>
      </c>
      <c r="D701" s="12"/>
      <c r="E701" s="11" t="s">
        <v>94</v>
      </c>
      <c r="F701" s="40">
        <v>12</v>
      </c>
      <c r="G701" s="137"/>
      <c r="H701" s="34">
        <f>ROUND(G701*F701,2)</f>
        <v>0</v>
      </c>
    </row>
    <row r="702" spans="1:8" ht="36" customHeight="1" x14ac:dyDescent="0.2">
      <c r="A702" s="193" t="s">
        <v>1058</v>
      </c>
      <c r="B702" s="9" t="s">
        <v>891</v>
      </c>
      <c r="C702" s="223" t="s">
        <v>888</v>
      </c>
      <c r="D702" s="224" t="s">
        <v>175</v>
      </c>
      <c r="E702" s="11"/>
      <c r="F702" s="40"/>
      <c r="G702" s="35"/>
      <c r="H702" s="43"/>
    </row>
    <row r="703" spans="1:8" ht="36" customHeight="1" x14ac:dyDescent="0.2">
      <c r="A703" s="193" t="s">
        <v>873</v>
      </c>
      <c r="B703" s="36" t="s">
        <v>32</v>
      </c>
      <c r="C703" s="10" t="s">
        <v>874</v>
      </c>
      <c r="D703" s="12"/>
      <c r="E703" s="11" t="s">
        <v>94</v>
      </c>
      <c r="F703" s="57">
        <v>34</v>
      </c>
      <c r="G703" s="137"/>
      <c r="H703" s="34">
        <f t="shared" ref="H703" si="86">ROUND(G703*F703,2)</f>
        <v>0</v>
      </c>
    </row>
    <row r="704" spans="1:8" ht="36" customHeight="1" x14ac:dyDescent="0.2">
      <c r="A704" s="193" t="s">
        <v>1058</v>
      </c>
      <c r="B704" s="9" t="s">
        <v>892</v>
      </c>
      <c r="C704" s="223" t="s">
        <v>889</v>
      </c>
      <c r="D704" s="224" t="s">
        <v>175</v>
      </c>
      <c r="E704" s="11"/>
      <c r="F704" s="40"/>
      <c r="G704" s="35"/>
      <c r="H704" s="43"/>
    </row>
    <row r="705" spans="1:8" ht="36" customHeight="1" x14ac:dyDescent="0.2">
      <c r="A705" s="193" t="s">
        <v>873</v>
      </c>
      <c r="B705" s="36" t="s">
        <v>32</v>
      </c>
      <c r="C705" s="10" t="s">
        <v>874</v>
      </c>
      <c r="D705" s="12"/>
      <c r="E705" s="11" t="s">
        <v>94</v>
      </c>
      <c r="F705" s="57">
        <v>34</v>
      </c>
      <c r="G705" s="137"/>
      <c r="H705" s="34">
        <f t="shared" ref="H705" si="87">ROUND(G705*F705,2)</f>
        <v>0</v>
      </c>
    </row>
    <row r="706" spans="1:8" ht="36" customHeight="1" x14ac:dyDescent="0.2">
      <c r="A706" s="193" t="s">
        <v>189</v>
      </c>
      <c r="B706" s="9" t="s">
        <v>1022</v>
      </c>
      <c r="C706" s="44" t="s">
        <v>310</v>
      </c>
      <c r="D706" s="12" t="s">
        <v>791</v>
      </c>
      <c r="E706" s="11"/>
      <c r="F706" s="40"/>
      <c r="G706" s="34"/>
      <c r="H706" s="34"/>
    </row>
    <row r="707" spans="1:8" ht="36" customHeight="1" x14ac:dyDescent="0.2">
      <c r="A707" s="193" t="s">
        <v>192</v>
      </c>
      <c r="B707" s="36" t="s">
        <v>32</v>
      </c>
      <c r="C707" s="44" t="s">
        <v>193</v>
      </c>
      <c r="D707" s="12"/>
      <c r="E707" s="11"/>
      <c r="F707" s="40"/>
      <c r="G707" s="35"/>
      <c r="H707" s="43"/>
    </row>
    <row r="708" spans="1:8" ht="36" customHeight="1" x14ac:dyDescent="0.2">
      <c r="A708" s="193" t="s">
        <v>194</v>
      </c>
      <c r="B708" s="39" t="s">
        <v>80</v>
      </c>
      <c r="C708" s="10" t="s">
        <v>633</v>
      </c>
      <c r="D708" s="12"/>
      <c r="E708" s="11" t="s">
        <v>154</v>
      </c>
      <c r="F708" s="40">
        <v>1</v>
      </c>
      <c r="G708" s="137"/>
      <c r="H708" s="34">
        <f t="shared" ref="H708:H709" si="88">ROUND(G708*F708,2)</f>
        <v>0</v>
      </c>
    </row>
    <row r="709" spans="1:8" ht="36" customHeight="1" x14ac:dyDescent="0.2">
      <c r="A709" s="193" t="s">
        <v>369</v>
      </c>
      <c r="B709" s="9" t="s">
        <v>1069</v>
      </c>
      <c r="C709" s="10" t="s">
        <v>371</v>
      </c>
      <c r="D709" s="12" t="s">
        <v>372</v>
      </c>
      <c r="E709" s="11" t="s">
        <v>94</v>
      </c>
      <c r="F709" s="40">
        <v>12</v>
      </c>
      <c r="G709" s="137"/>
      <c r="H709" s="34">
        <f t="shared" si="88"/>
        <v>0</v>
      </c>
    </row>
    <row r="710" spans="1:8" ht="36" customHeight="1" x14ac:dyDescent="0.2">
      <c r="A710" s="193"/>
      <c r="B710" s="45"/>
      <c r="C710" s="37" t="s">
        <v>238</v>
      </c>
      <c r="D710" s="29"/>
      <c r="E710" s="42"/>
      <c r="F710" s="30"/>
      <c r="G710" s="31"/>
      <c r="H710" s="32"/>
    </row>
    <row r="711" spans="1:8" ht="36" customHeight="1" x14ac:dyDescent="0.2">
      <c r="A711" s="193" t="s">
        <v>239</v>
      </c>
      <c r="B711" s="9" t="s">
        <v>1070</v>
      </c>
      <c r="C711" s="10" t="s">
        <v>241</v>
      </c>
      <c r="D711" s="12" t="s">
        <v>242</v>
      </c>
      <c r="E711" s="11"/>
      <c r="F711" s="33"/>
      <c r="G711" s="35"/>
      <c r="H711" s="34"/>
    </row>
    <row r="712" spans="1:8" ht="36" customHeight="1" x14ac:dyDescent="0.2">
      <c r="A712" s="193" t="s">
        <v>245</v>
      </c>
      <c r="B712" s="36" t="s">
        <v>32</v>
      </c>
      <c r="C712" s="10" t="s">
        <v>246</v>
      </c>
      <c r="D712" s="12"/>
      <c r="E712" s="11" t="s">
        <v>27</v>
      </c>
      <c r="F712" s="33">
        <v>27</v>
      </c>
      <c r="G712" s="137"/>
      <c r="H712" s="34">
        <f>ROUND(G712*F712,2)</f>
        <v>0</v>
      </c>
    </row>
    <row r="713" spans="1:8" ht="36" customHeight="1" x14ac:dyDescent="0.2">
      <c r="A713" s="193"/>
      <c r="B713" s="27"/>
      <c r="C713" s="37" t="s">
        <v>247</v>
      </c>
      <c r="D713" s="29"/>
      <c r="E713" s="38"/>
      <c r="F713" s="29"/>
      <c r="G713" s="31"/>
      <c r="H713" s="32"/>
    </row>
    <row r="714" spans="1:8" ht="36" customHeight="1" x14ac:dyDescent="0.2">
      <c r="A714" s="193"/>
      <c r="B714" s="9" t="s">
        <v>1071</v>
      </c>
      <c r="C714" s="10" t="s">
        <v>637</v>
      </c>
      <c r="D714" s="12"/>
      <c r="E714" s="11" t="s">
        <v>27</v>
      </c>
      <c r="F714" s="40">
        <v>4</v>
      </c>
      <c r="G714" s="137"/>
      <c r="H714" s="34">
        <f t="shared" ref="H714" si="89">ROUND(G714*F714,2)</f>
        <v>0</v>
      </c>
    </row>
    <row r="715" spans="1:8" ht="36" customHeight="1" thickBot="1" x14ac:dyDescent="0.25">
      <c r="A715" s="193"/>
      <c r="B715" s="53" t="str">
        <f>B662</f>
        <v>M</v>
      </c>
      <c r="C715" s="273" t="str">
        <f>C662</f>
        <v>CRESCENT DRIVE BUFFERED BIKE LANE BUS STOP</v>
      </c>
      <c r="D715" s="274"/>
      <c r="E715" s="274"/>
      <c r="F715" s="275"/>
      <c r="G715" s="17" t="s">
        <v>251</v>
      </c>
      <c r="H715" s="17">
        <f>SUM(H663:H714)</f>
        <v>0</v>
      </c>
    </row>
    <row r="716" spans="1:8" ht="36" customHeight="1" thickTop="1" x14ac:dyDescent="0.2">
      <c r="A716" s="193"/>
      <c r="B716" s="20" t="s">
        <v>638</v>
      </c>
      <c r="C716" s="21" t="s">
        <v>639</v>
      </c>
      <c r="D716" s="22"/>
      <c r="E716" s="22"/>
      <c r="F716" s="23"/>
      <c r="G716" s="35"/>
      <c r="H716" s="24"/>
    </row>
    <row r="717" spans="1:8" ht="36" customHeight="1" x14ac:dyDescent="0.2">
      <c r="A717" s="193"/>
      <c r="B717" s="25" t="s">
        <v>640</v>
      </c>
      <c r="C717" s="276" t="s">
        <v>407</v>
      </c>
      <c r="D717" s="277"/>
      <c r="E717" s="277"/>
      <c r="F717" s="278"/>
      <c r="G717" s="26"/>
      <c r="H717" s="26"/>
    </row>
    <row r="718" spans="1:8" ht="36" customHeight="1" x14ac:dyDescent="0.2">
      <c r="A718" s="193"/>
      <c r="B718" s="253"/>
      <c r="C718" s="254" t="s">
        <v>162</v>
      </c>
      <c r="D718" s="255"/>
      <c r="E718" s="256"/>
      <c r="F718" s="257"/>
      <c r="G718" s="258"/>
      <c r="H718" s="258"/>
    </row>
    <row r="719" spans="1:8" ht="36" customHeight="1" x14ac:dyDescent="0.2">
      <c r="A719" s="193"/>
      <c r="B719" s="9" t="s">
        <v>641</v>
      </c>
      <c r="C719" s="223" t="s">
        <v>931</v>
      </c>
      <c r="D719" s="224" t="s">
        <v>932</v>
      </c>
      <c r="E719" s="11"/>
      <c r="F719" s="40"/>
      <c r="G719" s="35"/>
      <c r="H719" s="43"/>
    </row>
    <row r="720" spans="1:8" ht="36" customHeight="1" x14ac:dyDescent="0.2">
      <c r="A720" s="193"/>
      <c r="B720" s="36" t="s">
        <v>32</v>
      </c>
      <c r="C720" s="44" t="s">
        <v>933</v>
      </c>
      <c r="D720" s="12"/>
      <c r="E720" s="11"/>
      <c r="F720" s="40"/>
      <c r="G720" s="35"/>
      <c r="H720" s="43"/>
    </row>
    <row r="721" spans="1:8" ht="36" customHeight="1" x14ac:dyDescent="0.2">
      <c r="A721" s="193"/>
      <c r="B721" s="39" t="s">
        <v>80</v>
      </c>
      <c r="C721" s="10" t="s">
        <v>934</v>
      </c>
      <c r="D721" s="12"/>
      <c r="E721" s="11" t="s">
        <v>154</v>
      </c>
      <c r="F721" s="40">
        <v>1</v>
      </c>
      <c r="G721" s="183"/>
      <c r="H721" s="34">
        <f>ROUND(G721*F721,2)</f>
        <v>0</v>
      </c>
    </row>
    <row r="722" spans="1:8" ht="36" customHeight="1" x14ac:dyDescent="0.2">
      <c r="A722" s="193"/>
      <c r="B722" s="36" t="s">
        <v>96</v>
      </c>
      <c r="C722" s="44" t="s">
        <v>935</v>
      </c>
      <c r="D722" s="12"/>
      <c r="E722" s="11"/>
      <c r="F722" s="40"/>
      <c r="G722" s="35"/>
      <c r="H722" s="43"/>
    </row>
    <row r="723" spans="1:8" ht="36" customHeight="1" x14ac:dyDescent="0.2">
      <c r="A723" s="193"/>
      <c r="B723" s="39" t="s">
        <v>80</v>
      </c>
      <c r="C723" s="10" t="s">
        <v>934</v>
      </c>
      <c r="D723" s="12"/>
      <c r="E723" s="11" t="s">
        <v>154</v>
      </c>
      <c r="F723" s="40">
        <v>1</v>
      </c>
      <c r="G723" s="183"/>
      <c r="H723" s="34">
        <f>ROUND(G723*F723,2)</f>
        <v>0</v>
      </c>
    </row>
    <row r="724" spans="1:8" ht="36" customHeight="1" x14ac:dyDescent="0.2">
      <c r="A724" s="193"/>
      <c r="B724" s="36" t="s">
        <v>108</v>
      </c>
      <c r="C724" s="44" t="s">
        <v>936</v>
      </c>
      <c r="D724" s="12"/>
      <c r="E724" s="11"/>
      <c r="F724" s="40"/>
      <c r="G724" s="35"/>
      <c r="H724" s="43"/>
    </row>
    <row r="725" spans="1:8" ht="36" customHeight="1" x14ac:dyDescent="0.2">
      <c r="A725" s="193"/>
      <c r="B725" s="39" t="s">
        <v>80</v>
      </c>
      <c r="C725" s="10" t="s">
        <v>934</v>
      </c>
      <c r="D725" s="12"/>
      <c r="E725" s="11" t="s">
        <v>154</v>
      </c>
      <c r="F725" s="40">
        <v>1</v>
      </c>
      <c r="G725" s="183"/>
      <c r="H725" s="34">
        <f>ROUND(G725*F725,2)</f>
        <v>0</v>
      </c>
    </row>
    <row r="726" spans="1:8" ht="36" customHeight="1" x14ac:dyDescent="0.2">
      <c r="A726" s="193"/>
      <c r="B726" s="9" t="s">
        <v>643</v>
      </c>
      <c r="C726" s="223" t="s">
        <v>967</v>
      </c>
      <c r="D726" s="224" t="s">
        <v>932</v>
      </c>
      <c r="E726" s="11"/>
      <c r="F726" s="40"/>
      <c r="G726" s="35"/>
      <c r="H726" s="43"/>
    </row>
    <row r="727" spans="1:8" ht="36" customHeight="1" x14ac:dyDescent="0.2">
      <c r="A727" s="193"/>
      <c r="B727" s="36" t="s">
        <v>32</v>
      </c>
      <c r="C727" s="44" t="s">
        <v>937</v>
      </c>
      <c r="D727" s="12"/>
      <c r="E727" s="11"/>
      <c r="F727" s="40"/>
      <c r="G727" s="35"/>
      <c r="H727" s="43"/>
    </row>
    <row r="728" spans="1:8" ht="36" customHeight="1" x14ac:dyDescent="0.2">
      <c r="A728" s="193"/>
      <c r="B728" s="39" t="s">
        <v>80</v>
      </c>
      <c r="C728" s="10" t="s">
        <v>934</v>
      </c>
      <c r="D728" s="12"/>
      <c r="E728" s="11" t="s">
        <v>94</v>
      </c>
      <c r="F728" s="40">
        <v>1</v>
      </c>
      <c r="G728" s="183"/>
      <c r="H728" s="34">
        <f>ROUND(G728*F728,2)</f>
        <v>0</v>
      </c>
    </row>
    <row r="729" spans="1:8" ht="36" customHeight="1" x14ac:dyDescent="0.2">
      <c r="A729" s="193"/>
      <c r="B729" s="36" t="s">
        <v>96</v>
      </c>
      <c r="C729" s="44" t="s">
        <v>936</v>
      </c>
      <c r="D729" s="12"/>
      <c r="E729" s="11"/>
      <c r="F729" s="40"/>
      <c r="G729" s="35"/>
      <c r="H729" s="43"/>
    </row>
    <row r="730" spans="1:8" ht="36" customHeight="1" x14ac:dyDescent="0.2">
      <c r="A730" s="193"/>
      <c r="B730" s="39" t="s">
        <v>80</v>
      </c>
      <c r="C730" s="10" t="s">
        <v>934</v>
      </c>
      <c r="D730" s="12"/>
      <c r="E730" s="11" t="s">
        <v>94</v>
      </c>
      <c r="F730" s="40">
        <v>1</v>
      </c>
      <c r="G730" s="183"/>
      <c r="H730" s="34">
        <f>ROUND(G730*F730,2)</f>
        <v>0</v>
      </c>
    </row>
    <row r="731" spans="1:8" ht="36" customHeight="1" x14ac:dyDescent="0.2">
      <c r="A731" s="193"/>
      <c r="B731" s="239" t="s">
        <v>904</v>
      </c>
      <c r="C731" s="239" t="s">
        <v>911</v>
      </c>
      <c r="D731" s="240" t="s">
        <v>912</v>
      </c>
      <c r="E731" s="241" t="s">
        <v>382</v>
      </c>
      <c r="F731" s="242">
        <v>2.1</v>
      </c>
      <c r="G731" s="182"/>
      <c r="H731" s="243">
        <f>ROUND(G731*F731,2)</f>
        <v>0</v>
      </c>
    </row>
    <row r="732" spans="1:8" ht="36" customHeight="1" x14ac:dyDescent="0.2">
      <c r="A732" s="193"/>
      <c r="B732" s="9" t="s">
        <v>905</v>
      </c>
      <c r="C732" s="223" t="s">
        <v>938</v>
      </c>
      <c r="D732" s="224" t="s">
        <v>939</v>
      </c>
      <c r="E732" s="11"/>
      <c r="F732" s="40"/>
      <c r="G732" s="35"/>
      <c r="H732" s="34"/>
    </row>
    <row r="733" spans="1:8" ht="36" customHeight="1" x14ac:dyDescent="0.2">
      <c r="A733" s="193"/>
      <c r="B733" s="36" t="s">
        <v>32</v>
      </c>
      <c r="C733" s="44" t="s">
        <v>940</v>
      </c>
      <c r="D733" s="12"/>
      <c r="E733" s="11"/>
      <c r="F733" s="40"/>
      <c r="G733" s="35"/>
      <c r="H733" s="43"/>
    </row>
    <row r="734" spans="1:8" ht="36" customHeight="1" x14ac:dyDescent="0.2">
      <c r="A734" s="193"/>
      <c r="B734" s="39" t="s">
        <v>80</v>
      </c>
      <c r="C734" s="10" t="s">
        <v>941</v>
      </c>
      <c r="D734" s="12"/>
      <c r="E734" s="11" t="s">
        <v>94</v>
      </c>
      <c r="F734" s="40">
        <v>12</v>
      </c>
      <c r="G734" s="183"/>
      <c r="H734" s="34">
        <f>ROUND(G734*F734,2)</f>
        <v>0</v>
      </c>
    </row>
    <row r="735" spans="1:8" ht="36" customHeight="1" x14ac:dyDescent="0.2">
      <c r="A735" s="193"/>
      <c r="B735" s="9" t="s">
        <v>968</v>
      </c>
      <c r="C735" s="223" t="s">
        <v>1057</v>
      </c>
      <c r="D735" s="224" t="s">
        <v>939</v>
      </c>
      <c r="E735" s="11"/>
      <c r="F735" s="40"/>
      <c r="G735" s="35"/>
      <c r="H735" s="43"/>
    </row>
    <row r="736" spans="1:8" ht="36" customHeight="1" x14ac:dyDescent="0.2">
      <c r="A736" s="193"/>
      <c r="B736" s="36" t="s">
        <v>32</v>
      </c>
      <c r="C736" s="10" t="s">
        <v>940</v>
      </c>
      <c r="D736" s="12"/>
      <c r="E736" s="11" t="s">
        <v>154</v>
      </c>
      <c r="F736" s="33">
        <v>1</v>
      </c>
      <c r="G736" s="137"/>
      <c r="H736" s="34">
        <f>ROUND(G736*F736,2)</f>
        <v>0</v>
      </c>
    </row>
    <row r="737" spans="1:8" ht="36" customHeight="1" x14ac:dyDescent="0.2">
      <c r="A737" s="193"/>
      <c r="B737" s="9" t="s">
        <v>969</v>
      </c>
      <c r="C737" s="223" t="s">
        <v>942</v>
      </c>
      <c r="D737" s="224"/>
      <c r="E737" s="11"/>
      <c r="F737" s="40"/>
      <c r="G737" s="35"/>
      <c r="H737" s="43"/>
    </row>
    <row r="738" spans="1:8" ht="36" customHeight="1" x14ac:dyDescent="0.2">
      <c r="A738" s="193"/>
      <c r="B738" s="36" t="s">
        <v>32</v>
      </c>
      <c r="C738" s="10" t="s">
        <v>940</v>
      </c>
      <c r="D738" s="12"/>
      <c r="E738" s="11" t="s">
        <v>154</v>
      </c>
      <c r="F738" s="33">
        <v>1</v>
      </c>
      <c r="G738" s="137"/>
      <c r="H738" s="34">
        <f>ROUND(G738*F738,2)</f>
        <v>0</v>
      </c>
    </row>
    <row r="739" spans="1:8" ht="36" customHeight="1" x14ac:dyDescent="0.2">
      <c r="A739" s="193"/>
      <c r="B739" s="9" t="s">
        <v>970</v>
      </c>
      <c r="C739" s="223" t="s">
        <v>943</v>
      </c>
      <c r="D739" s="224"/>
      <c r="E739" s="11"/>
      <c r="F739" s="40"/>
      <c r="G739" s="35"/>
      <c r="H739" s="43"/>
    </row>
    <row r="740" spans="1:8" ht="36" customHeight="1" x14ac:dyDescent="0.2">
      <c r="A740" s="193"/>
      <c r="B740" s="36" t="s">
        <v>32</v>
      </c>
      <c r="C740" s="10" t="s">
        <v>940</v>
      </c>
      <c r="D740" s="12"/>
      <c r="E740" s="11" t="s">
        <v>154</v>
      </c>
      <c r="F740" s="33">
        <v>1</v>
      </c>
      <c r="G740" s="137"/>
      <c r="H740" s="34">
        <f>ROUND(G740*F740,2)</f>
        <v>0</v>
      </c>
    </row>
    <row r="741" spans="1:8" ht="36" customHeight="1" x14ac:dyDescent="0.2">
      <c r="A741" s="193"/>
      <c r="B741" s="9" t="s">
        <v>1053</v>
      </c>
      <c r="C741" s="223" t="s">
        <v>944</v>
      </c>
      <c r="D741" s="224" t="s">
        <v>939</v>
      </c>
      <c r="E741" s="11"/>
      <c r="F741" s="40"/>
      <c r="G741" s="35"/>
      <c r="H741" s="43"/>
    </row>
    <row r="742" spans="1:8" ht="36" customHeight="1" x14ac:dyDescent="0.2">
      <c r="A742" s="193"/>
      <c r="B742" s="36" t="s">
        <v>32</v>
      </c>
      <c r="C742" s="10" t="s">
        <v>945</v>
      </c>
      <c r="D742" s="12"/>
      <c r="E742" s="11" t="s">
        <v>154</v>
      </c>
      <c r="F742" s="33">
        <v>2</v>
      </c>
      <c r="G742" s="137"/>
      <c r="H742" s="34">
        <f>ROUND(G742*F742,2)</f>
        <v>0</v>
      </c>
    </row>
    <row r="743" spans="1:8" ht="36" customHeight="1" thickBot="1" x14ac:dyDescent="0.25">
      <c r="A743" s="193"/>
      <c r="B743" s="184" t="str">
        <f>B717</f>
        <v>N</v>
      </c>
      <c r="C743" s="286" t="str">
        <f>C717</f>
        <v>ASPHALT RECONSTRUCTION: PARKER AVENUE - 1223 PARKER AVENUE TO WYNNE STREET</v>
      </c>
      <c r="D743" s="287"/>
      <c r="E743" s="287"/>
      <c r="F743" s="288"/>
      <c r="G743" s="17" t="s">
        <v>251</v>
      </c>
      <c r="H743" s="17">
        <f>SUM(H717:H742)</f>
        <v>0</v>
      </c>
    </row>
    <row r="744" spans="1:8" ht="36" customHeight="1" thickTop="1" x14ac:dyDescent="0.2">
      <c r="A744" s="193"/>
      <c r="B744" s="185" t="s">
        <v>646</v>
      </c>
      <c r="C744" s="289" t="s">
        <v>1008</v>
      </c>
      <c r="D744" s="290"/>
      <c r="E744" s="290"/>
      <c r="F744" s="291"/>
      <c r="G744" s="258"/>
      <c r="H744" s="259"/>
    </row>
    <row r="745" spans="1:8" ht="36" customHeight="1" x14ac:dyDescent="0.2">
      <c r="A745" s="193"/>
      <c r="B745" s="253"/>
      <c r="C745" s="260" t="s">
        <v>953</v>
      </c>
      <c r="D745" s="255"/>
      <c r="E745" s="256"/>
      <c r="F745" s="257"/>
      <c r="G745" s="258"/>
      <c r="H745" s="258"/>
    </row>
    <row r="746" spans="1:8" ht="36" customHeight="1" x14ac:dyDescent="0.2">
      <c r="A746" s="193"/>
      <c r="B746" s="9" t="s">
        <v>914</v>
      </c>
      <c r="C746" s="223" t="s">
        <v>953</v>
      </c>
      <c r="D746" s="224" t="s">
        <v>939</v>
      </c>
      <c r="E746" s="11"/>
      <c r="F746" s="40"/>
      <c r="G746" s="35"/>
      <c r="H746" s="43"/>
    </row>
    <row r="747" spans="1:8" ht="36" customHeight="1" x14ac:dyDescent="0.2">
      <c r="A747" s="193"/>
      <c r="B747" s="36" t="s">
        <v>32</v>
      </c>
      <c r="C747" s="44" t="s">
        <v>954</v>
      </c>
      <c r="D747" s="12"/>
      <c r="E747" s="11"/>
      <c r="F747" s="40"/>
      <c r="G747" s="35"/>
      <c r="H747" s="43"/>
    </row>
    <row r="748" spans="1:8" ht="36" customHeight="1" x14ac:dyDescent="0.2">
      <c r="A748" s="193"/>
      <c r="B748" s="39" t="s">
        <v>80</v>
      </c>
      <c r="C748" s="10" t="s">
        <v>941</v>
      </c>
      <c r="D748" s="12"/>
      <c r="E748" s="11" t="s">
        <v>94</v>
      </c>
      <c r="F748" s="40">
        <v>205</v>
      </c>
      <c r="G748" s="137"/>
      <c r="H748" s="34">
        <f>ROUND(G748*F748,2)</f>
        <v>0</v>
      </c>
    </row>
    <row r="749" spans="1:8" ht="36" customHeight="1" x14ac:dyDescent="0.2">
      <c r="A749" s="193"/>
      <c r="B749" s="9" t="s">
        <v>913</v>
      </c>
      <c r="C749" s="154" t="s">
        <v>973</v>
      </c>
      <c r="D749" s="153" t="s">
        <v>939</v>
      </c>
      <c r="E749" s="11"/>
      <c r="F749" s="40"/>
      <c r="G749" s="35"/>
      <c r="H749" s="43"/>
    </row>
    <row r="750" spans="1:8" ht="36" customHeight="1" x14ac:dyDescent="0.2">
      <c r="A750" s="193"/>
      <c r="B750" s="36" t="s">
        <v>32</v>
      </c>
      <c r="C750" s="10" t="s">
        <v>955</v>
      </c>
      <c r="D750" s="12"/>
      <c r="E750" s="11" t="s">
        <v>154</v>
      </c>
      <c r="F750" s="33">
        <v>2</v>
      </c>
      <c r="G750" s="137"/>
      <c r="H750" s="34">
        <f>ROUND(G750*F750,2)</f>
        <v>0</v>
      </c>
    </row>
    <row r="751" spans="1:8" ht="36" customHeight="1" x14ac:dyDescent="0.2">
      <c r="A751" s="193"/>
      <c r="B751" s="9" t="s">
        <v>653</v>
      </c>
      <c r="C751" s="223" t="s">
        <v>956</v>
      </c>
      <c r="D751" s="224" t="s">
        <v>939</v>
      </c>
      <c r="E751" s="11"/>
      <c r="F751" s="40"/>
      <c r="G751" s="35"/>
      <c r="H751" s="43"/>
    </row>
    <row r="752" spans="1:8" ht="36" customHeight="1" x14ac:dyDescent="0.2">
      <c r="A752" s="193"/>
      <c r="B752" s="36" t="s">
        <v>32</v>
      </c>
      <c r="C752" s="10" t="s">
        <v>954</v>
      </c>
      <c r="D752" s="12"/>
      <c r="E752" s="11" t="s">
        <v>154</v>
      </c>
      <c r="F752" s="33">
        <v>2</v>
      </c>
      <c r="G752" s="137"/>
      <c r="H752" s="34">
        <f>ROUND(G752*F752,2)</f>
        <v>0</v>
      </c>
    </row>
    <row r="753" spans="1:8" ht="36" customHeight="1" x14ac:dyDescent="0.2">
      <c r="A753" s="193"/>
      <c r="B753" s="9" t="s">
        <v>655</v>
      </c>
      <c r="C753" s="223" t="s">
        <v>957</v>
      </c>
      <c r="D753" s="224" t="s">
        <v>939</v>
      </c>
      <c r="E753" s="11"/>
      <c r="F753" s="40"/>
      <c r="G753" s="35"/>
      <c r="H753" s="43"/>
    </row>
    <row r="754" spans="1:8" ht="36" customHeight="1" x14ac:dyDescent="0.2">
      <c r="A754" s="193"/>
      <c r="B754" s="36" t="s">
        <v>32</v>
      </c>
      <c r="C754" s="44" t="s">
        <v>958</v>
      </c>
      <c r="D754" s="12"/>
      <c r="E754" s="11"/>
      <c r="F754" s="40"/>
      <c r="G754" s="35"/>
      <c r="H754" s="43"/>
    </row>
    <row r="755" spans="1:8" ht="36" customHeight="1" x14ac:dyDescent="0.2">
      <c r="A755" s="193"/>
      <c r="B755" s="39" t="s">
        <v>80</v>
      </c>
      <c r="C755" s="10" t="s">
        <v>974</v>
      </c>
      <c r="D755" s="12"/>
      <c r="E755" s="11" t="s">
        <v>154</v>
      </c>
      <c r="F755" s="40">
        <v>1</v>
      </c>
      <c r="G755" s="137"/>
      <c r="H755" s="34">
        <f>ROUND(G755*F755,2)</f>
        <v>0</v>
      </c>
    </row>
    <row r="756" spans="1:8" ht="36" customHeight="1" x14ac:dyDescent="0.2">
      <c r="A756" s="193"/>
      <c r="B756" s="36" t="s">
        <v>96</v>
      </c>
      <c r="C756" s="44" t="s">
        <v>959</v>
      </c>
      <c r="D756" s="12"/>
      <c r="E756" s="11"/>
      <c r="F756" s="40"/>
      <c r="G756" s="35"/>
      <c r="H756" s="43"/>
    </row>
    <row r="757" spans="1:8" ht="36" customHeight="1" x14ac:dyDescent="0.2">
      <c r="A757" s="193"/>
      <c r="B757" s="39" t="s">
        <v>80</v>
      </c>
      <c r="C757" s="10" t="s">
        <v>960</v>
      </c>
      <c r="D757" s="12"/>
      <c r="E757" s="11" t="s">
        <v>154</v>
      </c>
      <c r="F757" s="40">
        <v>1</v>
      </c>
      <c r="G757" s="137"/>
      <c r="H757" s="34">
        <f>ROUND(G757*F757,2)</f>
        <v>0</v>
      </c>
    </row>
    <row r="758" spans="1:8" ht="36" customHeight="1" x14ac:dyDescent="0.2">
      <c r="A758" s="193"/>
      <c r="B758" s="36" t="s">
        <v>108</v>
      </c>
      <c r="C758" s="44" t="s">
        <v>961</v>
      </c>
      <c r="D758" s="12"/>
      <c r="E758" s="11"/>
      <c r="F758" s="40"/>
      <c r="G758" s="35"/>
      <c r="H758" s="43"/>
    </row>
    <row r="759" spans="1:8" ht="36" customHeight="1" x14ac:dyDescent="0.2">
      <c r="A759" s="193"/>
      <c r="B759" s="39" t="s">
        <v>80</v>
      </c>
      <c r="C759" s="10" t="s">
        <v>960</v>
      </c>
      <c r="D759" s="12"/>
      <c r="E759" s="11" t="s">
        <v>154</v>
      </c>
      <c r="F759" s="40">
        <v>2</v>
      </c>
      <c r="G759" s="137"/>
      <c r="H759" s="34">
        <f>ROUND(G759*F759,2)</f>
        <v>0</v>
      </c>
    </row>
    <row r="760" spans="1:8" ht="36" customHeight="1" x14ac:dyDescent="0.2">
      <c r="A760" s="193"/>
      <c r="B760" s="9" t="s">
        <v>741</v>
      </c>
      <c r="C760" s="223" t="s">
        <v>938</v>
      </c>
      <c r="D760" s="224" t="s">
        <v>939</v>
      </c>
      <c r="E760" s="11"/>
      <c r="F760" s="40"/>
      <c r="G760" s="35"/>
      <c r="H760" s="34"/>
    </row>
    <row r="761" spans="1:8" ht="36" customHeight="1" x14ac:dyDescent="0.2">
      <c r="A761" s="193"/>
      <c r="B761" s="36" t="s">
        <v>32</v>
      </c>
      <c r="C761" s="44" t="s">
        <v>940</v>
      </c>
      <c r="D761" s="12"/>
      <c r="E761" s="11"/>
      <c r="F761" s="40"/>
      <c r="G761" s="35"/>
      <c r="H761" s="43"/>
    </row>
    <row r="762" spans="1:8" ht="36" customHeight="1" x14ac:dyDescent="0.2">
      <c r="A762" s="193"/>
      <c r="B762" s="39" t="s">
        <v>80</v>
      </c>
      <c r="C762" s="10" t="s">
        <v>941</v>
      </c>
      <c r="D762" s="12"/>
      <c r="E762" s="11" t="s">
        <v>94</v>
      </c>
      <c r="F762" s="40">
        <v>40</v>
      </c>
      <c r="G762" s="137"/>
      <c r="H762" s="34">
        <f>ROUND(G762*F762,2)</f>
        <v>0</v>
      </c>
    </row>
    <row r="763" spans="1:8" ht="36" customHeight="1" x14ac:dyDescent="0.2">
      <c r="A763" s="193"/>
      <c r="B763" s="9" t="s">
        <v>742</v>
      </c>
      <c r="C763" s="223" t="s">
        <v>1057</v>
      </c>
      <c r="D763" s="224" t="s">
        <v>939</v>
      </c>
      <c r="E763" s="11"/>
      <c r="F763" s="40"/>
      <c r="G763" s="35"/>
      <c r="H763" s="43"/>
    </row>
    <row r="764" spans="1:8" ht="36" customHeight="1" x14ac:dyDescent="0.2">
      <c r="A764" s="193"/>
      <c r="B764" s="36" t="s">
        <v>32</v>
      </c>
      <c r="C764" s="10" t="s">
        <v>940</v>
      </c>
      <c r="D764" s="12"/>
      <c r="E764" s="11" t="s">
        <v>154</v>
      </c>
      <c r="F764" s="33">
        <v>22</v>
      </c>
      <c r="G764" s="137"/>
      <c r="H764" s="34">
        <f>ROUND(G764*F764,2)</f>
        <v>0</v>
      </c>
    </row>
    <row r="765" spans="1:8" ht="36" customHeight="1" x14ac:dyDescent="0.2">
      <c r="A765" s="193"/>
      <c r="B765" s="9" t="s">
        <v>921</v>
      </c>
      <c r="C765" s="223" t="s">
        <v>942</v>
      </c>
      <c r="D765" s="224" t="s">
        <v>939</v>
      </c>
      <c r="E765" s="11"/>
      <c r="F765" s="40"/>
      <c r="G765" s="35"/>
      <c r="H765" s="43"/>
    </row>
    <row r="766" spans="1:8" ht="36" customHeight="1" x14ac:dyDescent="0.2">
      <c r="A766" s="193"/>
      <c r="B766" s="36" t="s">
        <v>32</v>
      </c>
      <c r="C766" s="10" t="s">
        <v>940</v>
      </c>
      <c r="D766" s="12"/>
      <c r="E766" s="11" t="s">
        <v>154</v>
      </c>
      <c r="F766" s="33">
        <v>4</v>
      </c>
      <c r="G766" s="137"/>
      <c r="H766" s="34">
        <f>ROUND(G766*F766,2)</f>
        <v>0</v>
      </c>
    </row>
    <row r="767" spans="1:8" ht="36" customHeight="1" x14ac:dyDescent="0.2">
      <c r="A767" s="193"/>
      <c r="B767" s="9" t="s">
        <v>1009</v>
      </c>
      <c r="C767" s="223" t="s">
        <v>943</v>
      </c>
      <c r="D767" s="224" t="s">
        <v>939</v>
      </c>
      <c r="E767" s="11"/>
      <c r="F767" s="40"/>
      <c r="G767" s="35"/>
      <c r="H767" s="43"/>
    </row>
    <row r="768" spans="1:8" ht="36" customHeight="1" x14ac:dyDescent="0.2">
      <c r="A768" s="193"/>
      <c r="B768" s="36" t="s">
        <v>32</v>
      </c>
      <c r="C768" s="10" t="s">
        <v>940</v>
      </c>
      <c r="D768" s="12"/>
      <c r="E768" s="11" t="s">
        <v>154</v>
      </c>
      <c r="F768" s="33">
        <v>4</v>
      </c>
      <c r="G768" s="137"/>
      <c r="H768" s="34">
        <f>ROUND(G768*F768,2)</f>
        <v>0</v>
      </c>
    </row>
    <row r="769" spans="1:8" ht="36" customHeight="1" x14ac:dyDescent="0.2">
      <c r="A769" s="193"/>
      <c r="B769" s="9" t="s">
        <v>1010</v>
      </c>
      <c r="C769" s="223" t="s">
        <v>944</v>
      </c>
      <c r="D769" s="224" t="s">
        <v>939</v>
      </c>
      <c r="E769" s="11"/>
      <c r="F769" s="40"/>
      <c r="G769" s="35"/>
      <c r="H769" s="43"/>
    </row>
    <row r="770" spans="1:8" ht="36" customHeight="1" x14ac:dyDescent="0.2">
      <c r="A770" s="193"/>
      <c r="B770" s="36" t="s">
        <v>32</v>
      </c>
      <c r="C770" s="10" t="s">
        <v>945</v>
      </c>
      <c r="D770" s="12"/>
      <c r="E770" s="11" t="s">
        <v>154</v>
      </c>
      <c r="F770" s="33">
        <v>26</v>
      </c>
      <c r="G770" s="137"/>
      <c r="H770" s="34">
        <f>ROUND(G770*F770,2)</f>
        <v>0</v>
      </c>
    </row>
    <row r="771" spans="1:8" ht="36" customHeight="1" x14ac:dyDescent="0.2">
      <c r="A771" s="193"/>
      <c r="B771" s="9" t="s">
        <v>1011</v>
      </c>
      <c r="C771" s="223" t="s">
        <v>962</v>
      </c>
      <c r="D771" s="224" t="s">
        <v>939</v>
      </c>
      <c r="E771" s="11"/>
      <c r="F771" s="40"/>
      <c r="G771" s="35"/>
      <c r="H771" s="43"/>
    </row>
    <row r="772" spans="1:8" ht="36" customHeight="1" x14ac:dyDescent="0.2">
      <c r="A772" s="193"/>
      <c r="B772" s="36" t="s">
        <v>32</v>
      </c>
      <c r="C772" s="44" t="s">
        <v>963</v>
      </c>
      <c r="D772" s="12"/>
      <c r="E772" s="11"/>
      <c r="F772" s="40"/>
      <c r="G772" s="35"/>
      <c r="H772" s="43"/>
    </row>
    <row r="773" spans="1:8" ht="36" customHeight="1" x14ac:dyDescent="0.2">
      <c r="A773" s="193"/>
      <c r="B773" s="39" t="s">
        <v>80</v>
      </c>
      <c r="C773" s="10" t="s">
        <v>964</v>
      </c>
      <c r="D773" s="12"/>
      <c r="E773" s="11" t="s">
        <v>154</v>
      </c>
      <c r="F773" s="40">
        <v>1</v>
      </c>
      <c r="G773" s="137"/>
      <c r="H773" s="34">
        <f>ROUND(G773*F773,2)</f>
        <v>0</v>
      </c>
    </row>
    <row r="774" spans="1:8" ht="36" customHeight="1" x14ac:dyDescent="0.2">
      <c r="A774" s="193"/>
      <c r="B774" s="39" t="s">
        <v>83</v>
      </c>
      <c r="C774" s="10" t="s">
        <v>954</v>
      </c>
      <c r="D774" s="12"/>
      <c r="E774" s="11" t="s">
        <v>154</v>
      </c>
      <c r="F774" s="40">
        <v>2</v>
      </c>
      <c r="G774" s="137"/>
      <c r="H774" s="34">
        <f>ROUND(G774*F774,2)</f>
        <v>0</v>
      </c>
    </row>
    <row r="775" spans="1:8" ht="36" customHeight="1" x14ac:dyDescent="0.2">
      <c r="A775" s="193"/>
      <c r="B775" s="244" t="s">
        <v>1012</v>
      </c>
      <c r="C775" s="223" t="s">
        <v>1001</v>
      </c>
      <c r="D775" s="224" t="s">
        <v>939</v>
      </c>
      <c r="E775" s="247"/>
      <c r="F775" s="261"/>
      <c r="G775" s="35"/>
      <c r="H775" s="262"/>
    </row>
    <row r="776" spans="1:8" ht="36" customHeight="1" x14ac:dyDescent="0.2">
      <c r="A776" s="193"/>
      <c r="B776" s="36" t="s">
        <v>32</v>
      </c>
      <c r="C776" s="10" t="s">
        <v>940</v>
      </c>
      <c r="D776" s="12"/>
      <c r="E776" s="11" t="s">
        <v>154</v>
      </c>
      <c r="F776" s="33">
        <v>22</v>
      </c>
      <c r="G776" s="137"/>
      <c r="H776" s="34">
        <f>ROUND(G776*F776,2)</f>
        <v>0</v>
      </c>
    </row>
    <row r="777" spans="1:8" ht="36" customHeight="1" x14ac:dyDescent="0.2">
      <c r="A777" s="193"/>
      <c r="B777" s="9" t="s">
        <v>1055</v>
      </c>
      <c r="C777" s="10" t="s">
        <v>1056</v>
      </c>
      <c r="D777" s="12" t="s">
        <v>939</v>
      </c>
      <c r="E777" s="11" t="s">
        <v>154</v>
      </c>
      <c r="F777" s="40">
        <v>22</v>
      </c>
      <c r="G777" s="137"/>
      <c r="H777" s="34">
        <f>ROUND(G777*F777,2)</f>
        <v>0</v>
      </c>
    </row>
    <row r="778" spans="1:8" ht="36" customHeight="1" thickBot="1" x14ac:dyDescent="0.25">
      <c r="A778" s="193"/>
      <c r="B778" s="184" t="str">
        <f>B744</f>
        <v>O</v>
      </c>
      <c r="C778" s="286" t="str">
        <f>C744</f>
        <v>WATERMAIN RENEWAL - PARKER AVENUE - ROCKMAN STREET TO CPR RIGHT-OF-WAY</v>
      </c>
      <c r="D778" s="287"/>
      <c r="E778" s="287"/>
      <c r="F778" s="288"/>
      <c r="G778" s="17" t="s">
        <v>251</v>
      </c>
      <c r="H778" s="17">
        <f>SUM(H745:H777)</f>
        <v>0</v>
      </c>
    </row>
    <row r="779" spans="1:8" ht="36" customHeight="1" thickTop="1" x14ac:dyDescent="0.2">
      <c r="A779" s="193"/>
      <c r="B779" s="185" t="s">
        <v>660</v>
      </c>
      <c r="C779" s="289" t="s">
        <v>317</v>
      </c>
      <c r="D779" s="290"/>
      <c r="E779" s="290"/>
      <c r="F779" s="291"/>
      <c r="G779" s="258"/>
      <c r="H779" s="259"/>
    </row>
    <row r="780" spans="1:8" ht="36" customHeight="1" x14ac:dyDescent="0.2">
      <c r="A780" s="193"/>
      <c r="B780" s="253"/>
      <c r="C780" s="254" t="s">
        <v>162</v>
      </c>
      <c r="D780" s="255"/>
      <c r="E780" s="256"/>
      <c r="F780" s="257"/>
      <c r="G780" s="258"/>
      <c r="H780" s="258"/>
    </row>
    <row r="781" spans="1:8" ht="36" customHeight="1" x14ac:dyDescent="0.2">
      <c r="A781" s="193"/>
      <c r="B781" s="239" t="s">
        <v>662</v>
      </c>
      <c r="C781" s="239" t="s">
        <v>911</v>
      </c>
      <c r="D781" s="240" t="s">
        <v>912</v>
      </c>
      <c r="E781" s="241" t="s">
        <v>382</v>
      </c>
      <c r="F781" s="242">
        <v>0.5</v>
      </c>
      <c r="G781" s="182"/>
      <c r="H781" s="243">
        <f>ROUND(G781*F781,2)</f>
        <v>0</v>
      </c>
    </row>
    <row r="782" spans="1:8" ht="36" customHeight="1" x14ac:dyDescent="0.2">
      <c r="A782" s="193"/>
      <c r="B782" s="239" t="s">
        <v>664</v>
      </c>
      <c r="C782" s="239" t="s">
        <v>379</v>
      </c>
      <c r="D782" s="240" t="s">
        <v>912</v>
      </c>
      <c r="E782" s="241"/>
      <c r="F782" s="263"/>
      <c r="G782" s="264"/>
      <c r="H782" s="264"/>
    </row>
    <row r="783" spans="1:8" ht="36" customHeight="1" x14ac:dyDescent="0.2">
      <c r="A783" s="193"/>
      <c r="B783" s="240" t="s">
        <v>32</v>
      </c>
      <c r="C783" s="239" t="s">
        <v>928</v>
      </c>
      <c r="D783" s="239" t="s">
        <v>16</v>
      </c>
      <c r="E783" s="241" t="s">
        <v>382</v>
      </c>
      <c r="F783" s="242">
        <v>1.5</v>
      </c>
      <c r="G783" s="182"/>
      <c r="H783" s="243">
        <f>ROUND(G783*F783,2)</f>
        <v>0</v>
      </c>
    </row>
    <row r="784" spans="1:8" ht="36" customHeight="1" x14ac:dyDescent="0.2">
      <c r="A784" s="193"/>
      <c r="B784" s="239" t="s">
        <v>665</v>
      </c>
      <c r="C784" s="239" t="s">
        <v>920</v>
      </c>
      <c r="D784" s="240" t="s">
        <v>927</v>
      </c>
      <c r="E784" s="241" t="s">
        <v>154</v>
      </c>
      <c r="F784" s="242">
        <v>1</v>
      </c>
      <c r="G784" s="182"/>
      <c r="H784" s="243">
        <f>ROUND(G784*F784,2)</f>
        <v>0</v>
      </c>
    </row>
    <row r="785" spans="1:8" ht="36" customHeight="1" x14ac:dyDescent="0.2">
      <c r="A785" s="193"/>
      <c r="B785" s="9" t="s">
        <v>667</v>
      </c>
      <c r="C785" s="10" t="s">
        <v>906</v>
      </c>
      <c r="D785" s="12" t="s">
        <v>907</v>
      </c>
      <c r="E785" s="11" t="s">
        <v>154</v>
      </c>
      <c r="F785" s="40">
        <v>4</v>
      </c>
      <c r="G785" s="137"/>
      <c r="H785" s="34">
        <f>ROUND(G785*F785,2)</f>
        <v>0</v>
      </c>
    </row>
    <row r="786" spans="1:8" ht="36" customHeight="1" x14ac:dyDescent="0.2">
      <c r="A786" s="193"/>
      <c r="B786" s="9" t="s">
        <v>1023</v>
      </c>
      <c r="C786" s="223" t="s">
        <v>917</v>
      </c>
      <c r="D786" s="224" t="s">
        <v>999</v>
      </c>
      <c r="E786" s="11"/>
      <c r="F786" s="40"/>
      <c r="G786" s="35"/>
      <c r="H786" s="43"/>
    </row>
    <row r="787" spans="1:8" ht="36" customHeight="1" x14ac:dyDescent="0.2">
      <c r="A787" s="193"/>
      <c r="B787" s="36" t="s">
        <v>32</v>
      </c>
      <c r="C787" s="44" t="s">
        <v>642</v>
      </c>
      <c r="D787" s="12"/>
      <c r="E787" s="11"/>
      <c r="F787" s="40"/>
      <c r="G787" s="35"/>
      <c r="H787" s="43"/>
    </row>
    <row r="788" spans="1:8" ht="36" customHeight="1" x14ac:dyDescent="0.2">
      <c r="A788" s="193"/>
      <c r="B788" s="39" t="s">
        <v>80</v>
      </c>
      <c r="C788" s="10" t="s">
        <v>1000</v>
      </c>
      <c r="D788" s="12"/>
      <c r="E788" s="11" t="s">
        <v>382</v>
      </c>
      <c r="F788" s="97">
        <v>3.3</v>
      </c>
      <c r="G788" s="183"/>
      <c r="H788" s="34">
        <f>ROUND(G788*F788,2)</f>
        <v>0</v>
      </c>
    </row>
    <row r="789" spans="1:8" ht="36" customHeight="1" x14ac:dyDescent="0.2">
      <c r="A789" s="193"/>
      <c r="B789" s="9" t="s">
        <v>1024</v>
      </c>
      <c r="C789" s="223" t="s">
        <v>1003</v>
      </c>
      <c r="D789" s="224" t="s">
        <v>999</v>
      </c>
      <c r="E789" s="11"/>
      <c r="F789" s="40"/>
      <c r="G789" s="35"/>
      <c r="H789" s="43"/>
    </row>
    <row r="790" spans="1:8" ht="36" customHeight="1" x14ac:dyDescent="0.2">
      <c r="A790" s="193"/>
      <c r="B790" s="36" t="s">
        <v>32</v>
      </c>
      <c r="C790" s="44" t="s">
        <v>642</v>
      </c>
      <c r="D790" s="12"/>
      <c r="E790" s="11"/>
      <c r="F790" s="40"/>
      <c r="G790" s="35"/>
      <c r="H790" s="43"/>
    </row>
    <row r="791" spans="1:8" ht="36" customHeight="1" x14ac:dyDescent="0.2">
      <c r="A791" s="193"/>
      <c r="B791" s="39" t="s">
        <v>80</v>
      </c>
      <c r="C791" s="10" t="s">
        <v>1000</v>
      </c>
      <c r="D791" s="12"/>
      <c r="E791" s="11" t="s">
        <v>382</v>
      </c>
      <c r="F791" s="97">
        <v>1.2</v>
      </c>
      <c r="G791" s="183"/>
      <c r="H791" s="34">
        <f>ROUND(G791*F791,2)</f>
        <v>0</v>
      </c>
    </row>
    <row r="792" spans="1:8" ht="36" customHeight="1" x14ac:dyDescent="0.2">
      <c r="A792" s="193"/>
      <c r="B792" s="9" t="s">
        <v>1025</v>
      </c>
      <c r="C792" s="223" t="s">
        <v>951</v>
      </c>
      <c r="D792" s="224" t="s">
        <v>952</v>
      </c>
      <c r="E792" s="11"/>
      <c r="F792" s="40"/>
      <c r="G792" s="35"/>
      <c r="H792" s="43"/>
    </row>
    <row r="793" spans="1:8" ht="36" customHeight="1" x14ac:dyDescent="0.2">
      <c r="A793" s="193"/>
      <c r="B793" s="36" t="s">
        <v>32</v>
      </c>
      <c r="C793" s="10" t="s">
        <v>950</v>
      </c>
      <c r="D793" s="12"/>
      <c r="E793" s="11" t="s">
        <v>94</v>
      </c>
      <c r="F793" s="33">
        <v>35</v>
      </c>
      <c r="G793" s="137"/>
      <c r="H793" s="34">
        <f>ROUND(G793*F793,2)</f>
        <v>0</v>
      </c>
    </row>
    <row r="794" spans="1:8" ht="36" customHeight="1" thickBot="1" x14ac:dyDescent="0.25">
      <c r="A794" s="193"/>
      <c r="B794" s="184" t="str">
        <f>B779</f>
        <v>P</v>
      </c>
      <c r="C794" s="286" t="str">
        <f>C779</f>
        <v>ASPHALT RECONSTRUCTION: CROWSON BAY - DOWKER AVENUE TO DOWKER AVENUE</v>
      </c>
      <c r="D794" s="287"/>
      <c r="E794" s="287"/>
      <c r="F794" s="288"/>
      <c r="G794" s="17" t="s">
        <v>251</v>
      </c>
      <c r="H794" s="17">
        <f>SUM(H780:H793)</f>
        <v>0</v>
      </c>
    </row>
    <row r="795" spans="1:8" ht="36" customHeight="1" thickTop="1" x14ac:dyDescent="0.2">
      <c r="A795" s="193"/>
      <c r="B795" s="185" t="s">
        <v>671</v>
      </c>
      <c r="C795" s="289" t="s">
        <v>1013</v>
      </c>
      <c r="D795" s="290"/>
      <c r="E795" s="290"/>
      <c r="F795" s="291"/>
      <c r="G795" s="258"/>
      <c r="H795" s="265"/>
    </row>
    <row r="796" spans="1:8" ht="36" customHeight="1" x14ac:dyDescent="0.2">
      <c r="A796" s="193"/>
      <c r="B796" s="253"/>
      <c r="C796" s="260" t="s">
        <v>965</v>
      </c>
      <c r="D796" s="255"/>
      <c r="E796" s="256"/>
      <c r="F796" s="257"/>
      <c r="G796" s="258"/>
      <c r="H796" s="258"/>
    </row>
    <row r="797" spans="1:8" ht="36" customHeight="1" x14ac:dyDescent="0.2">
      <c r="A797" s="193"/>
      <c r="B797" s="9" t="s">
        <v>1014</v>
      </c>
      <c r="C797" s="223" t="s">
        <v>966</v>
      </c>
      <c r="D797" s="224" t="s">
        <v>932</v>
      </c>
      <c r="E797" s="11"/>
      <c r="F797" s="40"/>
      <c r="G797" s="35"/>
      <c r="H797" s="43"/>
    </row>
    <row r="798" spans="1:8" ht="36" customHeight="1" x14ac:dyDescent="0.2">
      <c r="A798" s="193"/>
      <c r="B798" s="36" t="s">
        <v>32</v>
      </c>
      <c r="C798" s="44" t="s">
        <v>947</v>
      </c>
      <c r="D798" s="12"/>
      <c r="E798" s="11"/>
      <c r="F798" s="40"/>
      <c r="G798" s="35"/>
      <c r="H798" s="43"/>
    </row>
    <row r="799" spans="1:8" ht="36" customHeight="1" x14ac:dyDescent="0.2">
      <c r="A799" s="193"/>
      <c r="B799" s="39" t="s">
        <v>80</v>
      </c>
      <c r="C799" s="10" t="s">
        <v>975</v>
      </c>
      <c r="D799" s="12"/>
      <c r="E799" s="11" t="s">
        <v>94</v>
      </c>
      <c r="F799" s="40">
        <v>16</v>
      </c>
      <c r="G799" s="183"/>
      <c r="H799" s="34">
        <f>ROUND(G799*F799,2)</f>
        <v>0</v>
      </c>
    </row>
    <row r="800" spans="1:8" ht="36" customHeight="1" x14ac:dyDescent="0.2">
      <c r="A800" s="193"/>
      <c r="B800" s="39" t="s">
        <v>83</v>
      </c>
      <c r="C800" s="10" t="s">
        <v>971</v>
      </c>
      <c r="D800" s="12"/>
      <c r="E800" s="11" t="s">
        <v>94</v>
      </c>
      <c r="F800" s="40">
        <v>52</v>
      </c>
      <c r="G800" s="183"/>
      <c r="H800" s="34">
        <f>ROUND(G800*F800,2)</f>
        <v>0</v>
      </c>
    </row>
    <row r="801" spans="1:8" ht="36" customHeight="1" x14ac:dyDescent="0.2">
      <c r="A801" s="193"/>
      <c r="B801" s="9" t="s">
        <v>1015</v>
      </c>
      <c r="C801" s="223" t="s">
        <v>948</v>
      </c>
      <c r="D801" s="224" t="s">
        <v>932</v>
      </c>
      <c r="E801" s="11"/>
      <c r="F801" s="40"/>
      <c r="G801" s="35"/>
      <c r="H801" s="43"/>
    </row>
    <row r="802" spans="1:8" ht="36" customHeight="1" x14ac:dyDescent="0.2">
      <c r="A802" s="193"/>
      <c r="B802" s="36" t="s">
        <v>32</v>
      </c>
      <c r="C802" s="44" t="s">
        <v>642</v>
      </c>
      <c r="D802" s="12"/>
      <c r="E802" s="11"/>
      <c r="F802" s="40"/>
      <c r="G802" s="35"/>
      <c r="H802" s="43"/>
    </row>
    <row r="803" spans="1:8" ht="36" customHeight="1" x14ac:dyDescent="0.2">
      <c r="A803" s="193"/>
      <c r="B803" s="39" t="s">
        <v>80</v>
      </c>
      <c r="C803" s="10" t="s">
        <v>949</v>
      </c>
      <c r="D803" s="12"/>
      <c r="E803" s="11" t="s">
        <v>382</v>
      </c>
      <c r="F803" s="97">
        <v>1.8</v>
      </c>
      <c r="G803" s="137"/>
      <c r="H803" s="34">
        <f>ROUND(G803*F803,2)</f>
        <v>0</v>
      </c>
    </row>
    <row r="804" spans="1:8" ht="36" customHeight="1" x14ac:dyDescent="0.2">
      <c r="A804" s="193"/>
      <c r="B804" s="39" t="s">
        <v>83</v>
      </c>
      <c r="C804" s="10" t="s">
        <v>949</v>
      </c>
      <c r="D804" s="12"/>
      <c r="E804" s="11" t="s">
        <v>382</v>
      </c>
      <c r="F804" s="97">
        <v>2.2999999999999998</v>
      </c>
      <c r="G804" s="183"/>
      <c r="H804" s="34">
        <f>ROUND(G804*F804,2)</f>
        <v>0</v>
      </c>
    </row>
    <row r="805" spans="1:8" ht="36" customHeight="1" x14ac:dyDescent="0.2">
      <c r="A805" s="193"/>
      <c r="B805" s="9" t="s">
        <v>1016</v>
      </c>
      <c r="C805" s="223" t="s">
        <v>186</v>
      </c>
      <c r="D805" s="224" t="s">
        <v>932</v>
      </c>
      <c r="E805" s="11"/>
      <c r="F805" s="40"/>
      <c r="G805" s="35"/>
      <c r="H805" s="43"/>
    </row>
    <row r="806" spans="1:8" ht="36" customHeight="1" x14ac:dyDescent="0.2">
      <c r="A806" s="193"/>
      <c r="B806" s="36" t="s">
        <v>32</v>
      </c>
      <c r="C806" s="10" t="s">
        <v>950</v>
      </c>
      <c r="D806" s="12"/>
      <c r="E806" s="11" t="s">
        <v>154</v>
      </c>
      <c r="F806" s="33">
        <v>1</v>
      </c>
      <c r="G806" s="137"/>
      <c r="H806" s="34">
        <f>ROUND(G806*F806,2)</f>
        <v>0</v>
      </c>
    </row>
    <row r="807" spans="1:8" ht="36" customHeight="1" x14ac:dyDescent="0.2">
      <c r="A807" s="193"/>
      <c r="B807" s="9" t="s">
        <v>1017</v>
      </c>
      <c r="C807" s="223" t="s">
        <v>951</v>
      </c>
      <c r="D807" s="224" t="s">
        <v>952</v>
      </c>
      <c r="E807" s="11"/>
      <c r="F807" s="40"/>
      <c r="G807" s="35"/>
      <c r="H807" s="43"/>
    </row>
    <row r="808" spans="1:8" ht="36" customHeight="1" x14ac:dyDescent="0.2">
      <c r="A808" s="193"/>
      <c r="B808" s="36" t="s">
        <v>32</v>
      </c>
      <c r="C808" s="10" t="s">
        <v>950</v>
      </c>
      <c r="D808" s="12"/>
      <c r="E808" s="11" t="s">
        <v>94</v>
      </c>
      <c r="F808" s="33">
        <v>68</v>
      </c>
      <c r="G808" s="137"/>
      <c r="H808" s="34">
        <f>ROUND(G808*F808,2)</f>
        <v>0</v>
      </c>
    </row>
    <row r="809" spans="1:8" ht="36" customHeight="1" x14ac:dyDescent="0.2">
      <c r="A809" s="193"/>
      <c r="B809" s="9" t="s">
        <v>1054</v>
      </c>
      <c r="C809" s="10" t="s">
        <v>724</v>
      </c>
      <c r="D809" s="12" t="s">
        <v>286</v>
      </c>
      <c r="E809" s="11" t="s">
        <v>27</v>
      </c>
      <c r="F809" s="40">
        <v>6</v>
      </c>
      <c r="G809" s="137"/>
      <c r="H809" s="34">
        <f>ROUND(G809*F809,2)</f>
        <v>0</v>
      </c>
    </row>
    <row r="810" spans="1:8" ht="36" customHeight="1" thickBot="1" x14ac:dyDescent="0.25">
      <c r="A810" s="193"/>
      <c r="B810" s="184" t="str">
        <f>B795</f>
        <v>Q</v>
      </c>
      <c r="C810" s="286" t="str">
        <f>C795</f>
        <v>LAND DRAINAGE SEWER INSTALLATION - KENNETH STREET - DOWKER AVENUE TO END</v>
      </c>
      <c r="D810" s="287"/>
      <c r="E810" s="287"/>
      <c r="F810" s="288"/>
      <c r="G810" s="17" t="s">
        <v>251</v>
      </c>
      <c r="H810" s="17">
        <f>SUM(H796:H809)</f>
        <v>0</v>
      </c>
    </row>
    <row r="811" spans="1:8" ht="36" customHeight="1" thickTop="1" x14ac:dyDescent="0.2">
      <c r="A811" s="193"/>
      <c r="B811" s="20" t="s">
        <v>644</v>
      </c>
      <c r="C811" s="156" t="s">
        <v>645</v>
      </c>
      <c r="D811" s="157"/>
      <c r="E811" s="157"/>
      <c r="F811" s="157"/>
      <c r="G811" s="26"/>
      <c r="H811" s="26"/>
    </row>
    <row r="812" spans="1:8" ht="36" customHeight="1" x14ac:dyDescent="0.2">
      <c r="A812" s="193"/>
      <c r="B812" s="25" t="s">
        <v>674</v>
      </c>
      <c r="C812" s="276" t="s">
        <v>647</v>
      </c>
      <c r="D812" s="277"/>
      <c r="E812" s="277"/>
      <c r="F812" s="278"/>
      <c r="G812" s="26"/>
      <c r="H812" s="26"/>
    </row>
    <row r="813" spans="1:8" ht="60" x14ac:dyDescent="0.2">
      <c r="A813" s="193"/>
      <c r="B813" s="9" t="s">
        <v>743</v>
      </c>
      <c r="C813" s="152" t="s">
        <v>1002</v>
      </c>
      <c r="D813" s="153" t="s">
        <v>788</v>
      </c>
      <c r="E813" s="11" t="s">
        <v>154</v>
      </c>
      <c r="F813" s="33">
        <v>7</v>
      </c>
      <c r="G813" s="137"/>
      <c r="H813" s="34">
        <f t="shared" ref="H813:H822" si="90">ROUND(G813*F813,2)</f>
        <v>0</v>
      </c>
    </row>
    <row r="814" spans="1:8" ht="45" x14ac:dyDescent="0.2">
      <c r="A814" s="193"/>
      <c r="B814" s="9" t="s">
        <v>744</v>
      </c>
      <c r="C814" s="154" t="s">
        <v>648</v>
      </c>
      <c r="D814" s="153" t="s">
        <v>788</v>
      </c>
      <c r="E814" s="11" t="s">
        <v>649</v>
      </c>
      <c r="F814" s="33">
        <v>360</v>
      </c>
      <c r="G814" s="137"/>
      <c r="H814" s="34">
        <f t="shared" si="90"/>
        <v>0</v>
      </c>
    </row>
    <row r="815" spans="1:8" ht="45" x14ac:dyDescent="0.2">
      <c r="A815" s="193"/>
      <c r="B815" s="9" t="s">
        <v>745</v>
      </c>
      <c r="C815" s="152" t="s">
        <v>650</v>
      </c>
      <c r="D815" s="153" t="s">
        <v>788</v>
      </c>
      <c r="E815" s="11" t="s">
        <v>154</v>
      </c>
      <c r="F815" s="33">
        <v>8</v>
      </c>
      <c r="G815" s="137"/>
      <c r="H815" s="34">
        <f t="shared" si="90"/>
        <v>0</v>
      </c>
    </row>
    <row r="816" spans="1:8" ht="90" x14ac:dyDescent="0.2">
      <c r="A816" s="193"/>
      <c r="B816" s="9" t="s">
        <v>746</v>
      </c>
      <c r="C816" s="98" t="s">
        <v>651</v>
      </c>
      <c r="D816" s="153" t="s">
        <v>788</v>
      </c>
      <c r="E816" s="11" t="s">
        <v>385</v>
      </c>
      <c r="F816" s="33">
        <v>4</v>
      </c>
      <c r="G816" s="137"/>
      <c r="H816" s="34">
        <f t="shared" si="90"/>
        <v>0</v>
      </c>
    </row>
    <row r="817" spans="1:8" ht="45" x14ac:dyDescent="0.2">
      <c r="A817" s="193"/>
      <c r="B817" s="9" t="s">
        <v>752</v>
      </c>
      <c r="C817" s="98" t="s">
        <v>652</v>
      </c>
      <c r="D817" s="153" t="s">
        <v>788</v>
      </c>
      <c r="E817" s="155" t="s">
        <v>154</v>
      </c>
      <c r="F817" s="33">
        <v>1</v>
      </c>
      <c r="G817" s="137"/>
      <c r="H817" s="34">
        <f t="shared" si="90"/>
        <v>0</v>
      </c>
    </row>
    <row r="818" spans="1:8" ht="36" customHeight="1" x14ac:dyDescent="0.2">
      <c r="A818" s="193"/>
      <c r="B818" s="9" t="s">
        <v>753</v>
      </c>
      <c r="C818" s="98" t="s">
        <v>654</v>
      </c>
      <c r="D818" s="153" t="s">
        <v>788</v>
      </c>
      <c r="E818" s="155" t="s">
        <v>154</v>
      </c>
      <c r="F818" s="33">
        <v>1</v>
      </c>
      <c r="G818" s="137"/>
      <c r="H818" s="34">
        <f t="shared" si="90"/>
        <v>0</v>
      </c>
    </row>
    <row r="819" spans="1:8" ht="45" x14ac:dyDescent="0.2">
      <c r="A819" s="193"/>
      <c r="B819" s="9" t="s">
        <v>754</v>
      </c>
      <c r="C819" s="98" t="s">
        <v>656</v>
      </c>
      <c r="D819" s="153" t="s">
        <v>788</v>
      </c>
      <c r="E819" s="155" t="s">
        <v>154</v>
      </c>
      <c r="F819" s="33">
        <v>1</v>
      </c>
      <c r="G819" s="137"/>
      <c r="H819" s="34">
        <f t="shared" si="90"/>
        <v>0</v>
      </c>
    </row>
    <row r="820" spans="1:8" ht="45" x14ac:dyDescent="0.2">
      <c r="A820" s="193"/>
      <c r="B820" s="9" t="s">
        <v>755</v>
      </c>
      <c r="C820" s="98" t="s">
        <v>668</v>
      </c>
      <c r="D820" s="153" t="s">
        <v>788</v>
      </c>
      <c r="E820" s="155" t="s">
        <v>657</v>
      </c>
      <c r="F820" s="33">
        <v>8</v>
      </c>
      <c r="G820" s="137"/>
      <c r="H820" s="34">
        <f t="shared" si="90"/>
        <v>0</v>
      </c>
    </row>
    <row r="821" spans="1:8" ht="45" x14ac:dyDescent="0.2">
      <c r="A821" s="193"/>
      <c r="B821" s="9" t="s">
        <v>756</v>
      </c>
      <c r="C821" s="98" t="s">
        <v>789</v>
      </c>
      <c r="D821" s="153" t="s">
        <v>788</v>
      </c>
      <c r="E821" s="155" t="s">
        <v>658</v>
      </c>
      <c r="F821" s="33">
        <v>8</v>
      </c>
      <c r="G821" s="137"/>
      <c r="H821" s="34">
        <f t="shared" si="90"/>
        <v>0</v>
      </c>
    </row>
    <row r="822" spans="1:8" ht="45" x14ac:dyDescent="0.2">
      <c r="A822" s="193"/>
      <c r="B822" s="9" t="s">
        <v>1027</v>
      </c>
      <c r="C822" s="147" t="s">
        <v>659</v>
      </c>
      <c r="D822" s="148" t="s">
        <v>788</v>
      </c>
      <c r="E822" s="149" t="s">
        <v>658</v>
      </c>
      <c r="F822" s="150">
        <v>8</v>
      </c>
      <c r="G822" s="137"/>
      <c r="H822" s="151">
        <f t="shared" si="90"/>
        <v>0</v>
      </c>
    </row>
    <row r="823" spans="1:8" ht="36" customHeight="1" thickBot="1" x14ac:dyDescent="0.25">
      <c r="A823" s="193"/>
      <c r="B823" s="53" t="str">
        <f>B812</f>
        <v>R</v>
      </c>
      <c r="C823" s="273" t="str">
        <f>C812</f>
        <v>CROWSON BAY - STREET LIGHTING INSTALLATION AND ASSOCIATED WORK</v>
      </c>
      <c r="D823" s="284"/>
      <c r="E823" s="284"/>
      <c r="F823" s="285"/>
      <c r="G823" s="17" t="s">
        <v>251</v>
      </c>
      <c r="H823" s="17">
        <f>SUM(H812:H822)</f>
        <v>0</v>
      </c>
    </row>
    <row r="824" spans="1:8" ht="36" customHeight="1" thickTop="1" x14ac:dyDescent="0.2">
      <c r="A824" s="193"/>
      <c r="B824" s="75" t="s">
        <v>747</v>
      </c>
      <c r="C824" s="292" t="s">
        <v>661</v>
      </c>
      <c r="D824" s="293"/>
      <c r="E824" s="293"/>
      <c r="F824" s="294"/>
      <c r="G824" s="13"/>
      <c r="H824" s="76"/>
    </row>
    <row r="825" spans="1:8" ht="60" x14ac:dyDescent="0.2">
      <c r="A825" s="193"/>
      <c r="B825" s="9" t="s">
        <v>748</v>
      </c>
      <c r="C825" s="154" t="s">
        <v>663</v>
      </c>
      <c r="D825" s="153" t="s">
        <v>788</v>
      </c>
      <c r="E825" s="11" t="s">
        <v>154</v>
      </c>
      <c r="F825" s="162">
        <v>2</v>
      </c>
      <c r="G825" s="137"/>
      <c r="H825" s="34">
        <f>ROUND(G825*F825,2)</f>
        <v>0</v>
      </c>
    </row>
    <row r="826" spans="1:8" ht="45" x14ac:dyDescent="0.2">
      <c r="A826" s="193"/>
      <c r="B826" s="9" t="s">
        <v>749</v>
      </c>
      <c r="C826" s="154" t="s">
        <v>648</v>
      </c>
      <c r="D826" s="153" t="s">
        <v>788</v>
      </c>
      <c r="E826" s="11" t="s">
        <v>649</v>
      </c>
      <c r="F826" s="162">
        <v>110</v>
      </c>
      <c r="G826" s="137"/>
      <c r="H826" s="34">
        <f>ROUND(G826*F826,2)</f>
        <v>0</v>
      </c>
    </row>
    <row r="827" spans="1:8" ht="45" x14ac:dyDescent="0.2">
      <c r="A827" s="193"/>
      <c r="B827" s="9" t="s">
        <v>750</v>
      </c>
      <c r="C827" s="10" t="s">
        <v>666</v>
      </c>
      <c r="D827" s="153" t="s">
        <v>788</v>
      </c>
      <c r="E827" s="11" t="s">
        <v>154</v>
      </c>
      <c r="F827" s="162">
        <v>2</v>
      </c>
      <c r="G827" s="137"/>
      <c r="H827" s="34">
        <f t="shared" ref="H827:H833" si="91">ROUND(G827*F827,2)</f>
        <v>0</v>
      </c>
    </row>
    <row r="828" spans="1:8" ht="90" x14ac:dyDescent="0.2">
      <c r="A828" s="193"/>
      <c r="B828" s="9" t="s">
        <v>751</v>
      </c>
      <c r="C828" s="98" t="s">
        <v>651</v>
      </c>
      <c r="D828" s="153" t="s">
        <v>788</v>
      </c>
      <c r="E828" s="11" t="s">
        <v>385</v>
      </c>
      <c r="F828" s="162">
        <v>1</v>
      </c>
      <c r="G828" s="137"/>
      <c r="H828" s="34">
        <f t="shared" si="91"/>
        <v>0</v>
      </c>
    </row>
    <row r="829" spans="1:8" ht="45" x14ac:dyDescent="0.2">
      <c r="A829" s="193"/>
      <c r="B829" s="9" t="s">
        <v>757</v>
      </c>
      <c r="C829" s="98" t="s">
        <v>652</v>
      </c>
      <c r="D829" s="153" t="s">
        <v>788</v>
      </c>
      <c r="E829" s="11" t="s">
        <v>154</v>
      </c>
      <c r="F829" s="162">
        <v>1</v>
      </c>
      <c r="G829" s="137"/>
      <c r="H829" s="34">
        <f t="shared" si="91"/>
        <v>0</v>
      </c>
    </row>
    <row r="830" spans="1:8" ht="36" customHeight="1" x14ac:dyDescent="0.2">
      <c r="A830" s="193"/>
      <c r="B830" s="9" t="s">
        <v>758</v>
      </c>
      <c r="C830" s="98" t="s">
        <v>654</v>
      </c>
      <c r="D830" s="153" t="s">
        <v>788</v>
      </c>
      <c r="E830" s="11" t="s">
        <v>154</v>
      </c>
      <c r="F830" s="162">
        <v>1</v>
      </c>
      <c r="G830" s="137"/>
      <c r="H830" s="34">
        <f t="shared" si="91"/>
        <v>0</v>
      </c>
    </row>
    <row r="831" spans="1:8" ht="45" x14ac:dyDescent="0.2">
      <c r="A831" s="193"/>
      <c r="B831" s="9" t="s">
        <v>759</v>
      </c>
      <c r="C831" s="98" t="s">
        <v>668</v>
      </c>
      <c r="D831" s="153" t="s">
        <v>788</v>
      </c>
      <c r="E831" s="11" t="s">
        <v>657</v>
      </c>
      <c r="F831" s="162">
        <v>2</v>
      </c>
      <c r="G831" s="137"/>
      <c r="H831" s="34">
        <f t="shared" si="91"/>
        <v>0</v>
      </c>
    </row>
    <row r="832" spans="1:8" ht="45" x14ac:dyDescent="0.2">
      <c r="A832" s="193"/>
      <c r="B832" s="9" t="s">
        <v>760</v>
      </c>
      <c r="C832" s="163" t="s">
        <v>669</v>
      </c>
      <c r="D832" s="153" t="s">
        <v>788</v>
      </c>
      <c r="E832" s="164" t="s">
        <v>658</v>
      </c>
      <c r="F832" s="162">
        <v>2</v>
      </c>
      <c r="G832" s="137"/>
      <c r="H832" s="165">
        <f t="shared" si="91"/>
        <v>0</v>
      </c>
    </row>
    <row r="833" spans="1:8" ht="45" x14ac:dyDescent="0.2">
      <c r="A833" s="193"/>
      <c r="B833" s="9" t="s">
        <v>761</v>
      </c>
      <c r="C833" s="158" t="s">
        <v>670</v>
      </c>
      <c r="D833" s="148" t="s">
        <v>788</v>
      </c>
      <c r="E833" s="159" t="s">
        <v>658</v>
      </c>
      <c r="F833" s="160">
        <v>2</v>
      </c>
      <c r="G833" s="137"/>
      <c r="H833" s="161">
        <f t="shared" si="91"/>
        <v>0</v>
      </c>
    </row>
    <row r="834" spans="1:8" ht="36" customHeight="1" thickBot="1" x14ac:dyDescent="0.25">
      <c r="A834" s="193"/>
      <c r="B834" s="53" t="str">
        <f>B824</f>
        <v>S</v>
      </c>
      <c r="C834" s="273" t="str">
        <f>C824</f>
        <v>KENNETH STREET - STREET LIGHTING INSTALLATION AND ASSOCIATED WORK</v>
      </c>
      <c r="D834" s="284"/>
      <c r="E834" s="284"/>
      <c r="F834" s="285"/>
      <c r="G834" s="17" t="s">
        <v>251</v>
      </c>
      <c r="H834" s="17">
        <f>SUM(H825:H833)</f>
        <v>0</v>
      </c>
    </row>
    <row r="835" spans="1:8" ht="36" customHeight="1" thickTop="1" x14ac:dyDescent="0.2">
      <c r="A835" s="193"/>
      <c r="B835" s="75" t="s">
        <v>762</v>
      </c>
      <c r="C835" s="292" t="s">
        <v>672</v>
      </c>
      <c r="D835" s="293"/>
      <c r="E835" s="293"/>
      <c r="F835" s="294"/>
      <c r="G835" s="13"/>
      <c r="H835" s="76"/>
    </row>
    <row r="836" spans="1:8" ht="60" x14ac:dyDescent="0.2">
      <c r="A836" s="193"/>
      <c r="B836" s="9" t="s">
        <v>763</v>
      </c>
      <c r="C836" s="223" t="s">
        <v>663</v>
      </c>
      <c r="D836" s="153" t="s">
        <v>788</v>
      </c>
      <c r="E836" s="11" t="s">
        <v>154</v>
      </c>
      <c r="F836" s="40">
        <v>13</v>
      </c>
      <c r="G836" s="137"/>
      <c r="H836" s="34">
        <f>ROUND(G836*F836,2)</f>
        <v>0</v>
      </c>
    </row>
    <row r="837" spans="1:8" ht="45" x14ac:dyDescent="0.2">
      <c r="A837" s="193"/>
      <c r="B837" s="9" t="s">
        <v>764</v>
      </c>
      <c r="C837" s="223" t="s">
        <v>648</v>
      </c>
      <c r="D837" s="153" t="s">
        <v>788</v>
      </c>
      <c r="E837" s="11" t="s">
        <v>390</v>
      </c>
      <c r="F837" s="40">
        <v>623</v>
      </c>
      <c r="G837" s="137"/>
      <c r="H837" s="34">
        <f>ROUND(G837*F837,2)</f>
        <v>0</v>
      </c>
    </row>
    <row r="838" spans="1:8" ht="45" x14ac:dyDescent="0.2">
      <c r="A838" s="193"/>
      <c r="B838" s="9" t="s">
        <v>765</v>
      </c>
      <c r="C838" s="223" t="s">
        <v>666</v>
      </c>
      <c r="D838" s="153" t="s">
        <v>788</v>
      </c>
      <c r="E838" s="11" t="s">
        <v>154</v>
      </c>
      <c r="F838" s="40">
        <v>18</v>
      </c>
      <c r="G838" s="137"/>
      <c r="H838" s="34">
        <f t="shared" ref="H838:H844" si="92">ROUND(G838*F838,2)</f>
        <v>0</v>
      </c>
    </row>
    <row r="839" spans="1:8" ht="90" x14ac:dyDescent="0.2">
      <c r="A839" s="193"/>
      <c r="B839" s="9" t="s">
        <v>766</v>
      </c>
      <c r="C839" s="223" t="s">
        <v>651</v>
      </c>
      <c r="D839" s="153" t="s">
        <v>788</v>
      </c>
      <c r="E839" s="11" t="s">
        <v>154</v>
      </c>
      <c r="F839" s="40">
        <v>8</v>
      </c>
      <c r="G839" s="137"/>
      <c r="H839" s="34">
        <f t="shared" si="92"/>
        <v>0</v>
      </c>
    </row>
    <row r="840" spans="1:8" ht="36" customHeight="1" x14ac:dyDescent="0.2">
      <c r="A840" s="193"/>
      <c r="B840" s="9" t="s">
        <v>767</v>
      </c>
      <c r="C840" s="223" t="s">
        <v>654</v>
      </c>
      <c r="D840" s="153" t="s">
        <v>788</v>
      </c>
      <c r="E840" s="11" t="s">
        <v>154</v>
      </c>
      <c r="F840" s="40">
        <v>2</v>
      </c>
      <c r="G840" s="137"/>
      <c r="H840" s="34">
        <f t="shared" si="92"/>
        <v>0</v>
      </c>
    </row>
    <row r="841" spans="1:8" ht="45" x14ac:dyDescent="0.2">
      <c r="A841" s="193"/>
      <c r="B841" s="9" t="s">
        <v>768</v>
      </c>
      <c r="C841" s="223" t="s">
        <v>668</v>
      </c>
      <c r="D841" s="153" t="s">
        <v>788</v>
      </c>
      <c r="E841" s="11" t="s">
        <v>657</v>
      </c>
      <c r="F841" s="40">
        <v>19</v>
      </c>
      <c r="G841" s="137"/>
      <c r="H841" s="34">
        <f t="shared" si="92"/>
        <v>0</v>
      </c>
    </row>
    <row r="842" spans="1:8" ht="45" x14ac:dyDescent="0.2">
      <c r="A842" s="193"/>
      <c r="B842" s="9" t="s">
        <v>769</v>
      </c>
      <c r="C842" s="223" t="s">
        <v>669</v>
      </c>
      <c r="D842" s="153" t="s">
        <v>788</v>
      </c>
      <c r="E842" s="11" t="s">
        <v>658</v>
      </c>
      <c r="F842" s="40">
        <v>12</v>
      </c>
      <c r="G842" s="137"/>
      <c r="H842" s="34">
        <f t="shared" si="92"/>
        <v>0</v>
      </c>
    </row>
    <row r="843" spans="1:8" ht="45" x14ac:dyDescent="0.2">
      <c r="A843" s="193"/>
      <c r="B843" s="9" t="s">
        <v>770</v>
      </c>
      <c r="C843" s="223" t="s">
        <v>670</v>
      </c>
      <c r="D843" s="153" t="s">
        <v>788</v>
      </c>
      <c r="E843" s="11" t="s">
        <v>658</v>
      </c>
      <c r="F843" s="40">
        <v>12</v>
      </c>
      <c r="G843" s="137"/>
      <c r="H843" s="34">
        <f t="shared" si="92"/>
        <v>0</v>
      </c>
    </row>
    <row r="844" spans="1:8" ht="30" x14ac:dyDescent="0.2">
      <c r="A844" s="193"/>
      <c r="B844" s="9" t="s">
        <v>771</v>
      </c>
      <c r="C844" s="266" t="s">
        <v>673</v>
      </c>
      <c r="D844" s="148" t="s">
        <v>788</v>
      </c>
      <c r="E844" s="166" t="s">
        <v>154</v>
      </c>
      <c r="F844" s="167">
        <v>1</v>
      </c>
      <c r="G844" s="137"/>
      <c r="H844" s="151">
        <f t="shared" si="92"/>
        <v>0</v>
      </c>
    </row>
    <row r="845" spans="1:8" ht="36" customHeight="1" thickBot="1" x14ac:dyDescent="0.25">
      <c r="A845" s="193"/>
      <c r="B845" s="53" t="str">
        <f>B835</f>
        <v>T</v>
      </c>
      <c r="C845" s="273" t="str">
        <f>C835</f>
        <v>WATERBURY DRIVE - STREET LIGHTING INSTALLATION AND ASSOCIATED WORK</v>
      </c>
      <c r="D845" s="284"/>
      <c r="E845" s="284"/>
      <c r="F845" s="285"/>
      <c r="G845" s="17" t="s">
        <v>251</v>
      </c>
      <c r="H845" s="17">
        <f>SUM(H836:H844)</f>
        <v>0</v>
      </c>
    </row>
    <row r="846" spans="1:8" ht="36" customHeight="1" thickTop="1" x14ac:dyDescent="0.2">
      <c r="A846" s="193"/>
      <c r="B846" s="20" t="s">
        <v>792</v>
      </c>
      <c r="C846" s="171" t="s">
        <v>822</v>
      </c>
      <c r="D846" s="172"/>
      <c r="E846" s="172"/>
      <c r="F846" s="172"/>
      <c r="G846" s="26"/>
      <c r="H846" s="26"/>
    </row>
    <row r="847" spans="1:8" ht="36" customHeight="1" x14ac:dyDescent="0.2">
      <c r="A847" s="193"/>
      <c r="B847" s="25" t="s">
        <v>772</v>
      </c>
      <c r="C847" s="276" t="s">
        <v>793</v>
      </c>
      <c r="D847" s="277"/>
      <c r="E847" s="277"/>
      <c r="F847" s="278"/>
      <c r="G847" s="26"/>
      <c r="H847" s="26"/>
    </row>
    <row r="848" spans="1:8" ht="36" customHeight="1" x14ac:dyDescent="0.2">
      <c r="A848" s="193"/>
      <c r="B848" s="176"/>
      <c r="C848" s="173" t="s">
        <v>17</v>
      </c>
      <c r="D848" s="174"/>
      <c r="E848" s="175" t="s">
        <v>16</v>
      </c>
      <c r="F848" s="175" t="s">
        <v>16</v>
      </c>
      <c r="G848" s="177" t="s">
        <v>16</v>
      </c>
      <c r="H848" s="178"/>
    </row>
    <row r="849" spans="1:8" ht="36" customHeight="1" x14ac:dyDescent="0.2">
      <c r="A849" s="193" t="s">
        <v>34</v>
      </c>
      <c r="B849" s="9" t="s">
        <v>804</v>
      </c>
      <c r="C849" s="10" t="s">
        <v>36</v>
      </c>
      <c r="D849" s="12" t="s">
        <v>21</v>
      </c>
      <c r="E849" s="11" t="s">
        <v>27</v>
      </c>
      <c r="F849" s="33">
        <v>1250</v>
      </c>
      <c r="G849" s="137"/>
      <c r="H849" s="34">
        <f t="shared" ref="H849:H850" si="93">ROUND(G849*F849,2)</f>
        <v>0</v>
      </c>
    </row>
    <row r="850" spans="1:8" ht="36" customHeight="1" x14ac:dyDescent="0.2">
      <c r="A850" s="193" t="s">
        <v>794</v>
      </c>
      <c r="B850" s="9" t="s">
        <v>805</v>
      </c>
      <c r="C850" s="10" t="s">
        <v>795</v>
      </c>
      <c r="D850" s="12" t="s">
        <v>26</v>
      </c>
      <c r="E850" s="11" t="s">
        <v>22</v>
      </c>
      <c r="F850" s="33">
        <v>2</v>
      </c>
      <c r="G850" s="137"/>
      <c r="H850" s="34">
        <f t="shared" si="93"/>
        <v>0</v>
      </c>
    </row>
    <row r="851" spans="1:8" ht="36" customHeight="1" x14ac:dyDescent="0.2">
      <c r="A851" s="193" t="s">
        <v>49</v>
      </c>
      <c r="B851" s="9" t="s">
        <v>806</v>
      </c>
      <c r="C851" s="10" t="s">
        <v>51</v>
      </c>
      <c r="D851" s="12" t="s">
        <v>52</v>
      </c>
      <c r="E851" s="11"/>
      <c r="F851" s="33"/>
      <c r="G851" s="35"/>
      <c r="H851" s="34"/>
    </row>
    <row r="852" spans="1:8" ht="36" customHeight="1" x14ac:dyDescent="0.2">
      <c r="A852" s="193" t="s">
        <v>53</v>
      </c>
      <c r="B852" s="36" t="s">
        <v>32</v>
      </c>
      <c r="C852" s="10" t="s">
        <v>54</v>
      </c>
      <c r="D852" s="12" t="s">
        <v>16</v>
      </c>
      <c r="E852" s="11" t="s">
        <v>55</v>
      </c>
      <c r="F852" s="33">
        <v>5</v>
      </c>
      <c r="G852" s="137"/>
      <c r="H852" s="34">
        <f>ROUND(G852*F852,2)</f>
        <v>0</v>
      </c>
    </row>
    <row r="853" spans="1:8" ht="36" customHeight="1" x14ac:dyDescent="0.2">
      <c r="A853" s="193"/>
      <c r="B853" s="27"/>
      <c r="C853" s="37" t="s">
        <v>56</v>
      </c>
      <c r="D853" s="29"/>
      <c r="E853" s="38"/>
      <c r="F853" s="29"/>
      <c r="G853" s="31"/>
      <c r="H853" s="32"/>
    </row>
    <row r="854" spans="1:8" ht="36" customHeight="1" x14ac:dyDescent="0.2">
      <c r="A854" s="193" t="s">
        <v>544</v>
      </c>
      <c r="B854" s="9" t="s">
        <v>807</v>
      </c>
      <c r="C854" s="10" t="s">
        <v>546</v>
      </c>
      <c r="D854" s="12" t="s">
        <v>423</v>
      </c>
      <c r="E854" s="11"/>
      <c r="F854" s="33"/>
      <c r="G854" s="35"/>
      <c r="H854" s="34"/>
    </row>
    <row r="855" spans="1:8" ht="36" customHeight="1" x14ac:dyDescent="0.2">
      <c r="A855" s="193" t="s">
        <v>796</v>
      </c>
      <c r="B855" s="36" t="s">
        <v>32</v>
      </c>
      <c r="C855" s="10" t="s">
        <v>493</v>
      </c>
      <c r="D855" s="12" t="s">
        <v>16</v>
      </c>
      <c r="E855" s="11" t="s">
        <v>27</v>
      </c>
      <c r="F855" s="33">
        <v>10</v>
      </c>
      <c r="G855" s="137"/>
      <c r="H855" s="34">
        <f t="shared" ref="H855:H856" si="94">ROUND(G855*F855,2)</f>
        <v>0</v>
      </c>
    </row>
    <row r="856" spans="1:8" ht="36" customHeight="1" x14ac:dyDescent="0.2">
      <c r="A856" s="193" t="s">
        <v>797</v>
      </c>
      <c r="B856" s="36" t="s">
        <v>96</v>
      </c>
      <c r="C856" s="10" t="s">
        <v>495</v>
      </c>
      <c r="D856" s="12" t="s">
        <v>16</v>
      </c>
      <c r="E856" s="11" t="s">
        <v>27</v>
      </c>
      <c r="F856" s="33">
        <v>10</v>
      </c>
      <c r="G856" s="137"/>
      <c r="H856" s="34">
        <f t="shared" si="94"/>
        <v>0</v>
      </c>
    </row>
    <row r="857" spans="1:8" ht="36" customHeight="1" x14ac:dyDescent="0.2">
      <c r="A857" s="193" t="s">
        <v>62</v>
      </c>
      <c r="B857" s="9" t="s">
        <v>808</v>
      </c>
      <c r="C857" s="10" t="s">
        <v>64</v>
      </c>
      <c r="D857" s="12" t="s">
        <v>65</v>
      </c>
      <c r="E857" s="11"/>
      <c r="F857" s="33"/>
      <c r="G857" s="35"/>
      <c r="H857" s="34"/>
    </row>
    <row r="858" spans="1:8" ht="36" customHeight="1" x14ac:dyDescent="0.2">
      <c r="A858" s="193" t="s">
        <v>66</v>
      </c>
      <c r="B858" s="36" t="s">
        <v>32</v>
      </c>
      <c r="C858" s="10" t="s">
        <v>67</v>
      </c>
      <c r="D858" s="12" t="s">
        <v>16</v>
      </c>
      <c r="E858" s="11" t="s">
        <v>27</v>
      </c>
      <c r="F858" s="33">
        <v>510</v>
      </c>
      <c r="G858" s="137"/>
      <c r="H858" s="34">
        <f t="shared" ref="H858" si="95">ROUND(G858*F858,2)</f>
        <v>0</v>
      </c>
    </row>
    <row r="859" spans="1:8" ht="36" customHeight="1" x14ac:dyDescent="0.2">
      <c r="A859" s="193" t="s">
        <v>68</v>
      </c>
      <c r="B859" s="9" t="s">
        <v>809</v>
      </c>
      <c r="C859" s="10" t="s">
        <v>70</v>
      </c>
      <c r="D859" s="12" t="s">
        <v>71</v>
      </c>
      <c r="E859" s="11"/>
      <c r="F859" s="33"/>
      <c r="G859" s="35"/>
      <c r="H859" s="34"/>
    </row>
    <row r="860" spans="1:8" ht="36" customHeight="1" x14ac:dyDescent="0.2">
      <c r="A860" s="193" t="s">
        <v>800</v>
      </c>
      <c r="B860" s="36" t="s">
        <v>32</v>
      </c>
      <c r="C860" s="10" t="s">
        <v>801</v>
      </c>
      <c r="D860" s="12" t="s">
        <v>16</v>
      </c>
      <c r="E860" s="11" t="s">
        <v>27</v>
      </c>
      <c r="F860" s="33">
        <v>23</v>
      </c>
      <c r="G860" s="137"/>
      <c r="H860" s="34">
        <f t="shared" ref="H860" si="96">ROUND(G860*F860,2)</f>
        <v>0</v>
      </c>
    </row>
    <row r="861" spans="1:8" ht="36" customHeight="1" x14ac:dyDescent="0.2">
      <c r="A861" s="193" t="s">
        <v>74</v>
      </c>
      <c r="B861" s="9" t="s">
        <v>810</v>
      </c>
      <c r="C861" s="10" t="s">
        <v>76</v>
      </c>
      <c r="D861" s="12" t="s">
        <v>71</v>
      </c>
      <c r="E861" s="11"/>
      <c r="F861" s="33"/>
      <c r="G861" s="35"/>
      <c r="H861" s="34"/>
    </row>
    <row r="862" spans="1:8" ht="36" customHeight="1" x14ac:dyDescent="0.2">
      <c r="A862" s="193" t="s">
        <v>77</v>
      </c>
      <c r="B862" s="36" t="s">
        <v>32</v>
      </c>
      <c r="C862" s="10" t="s">
        <v>78</v>
      </c>
      <c r="D862" s="12" t="s">
        <v>73</v>
      </c>
      <c r="E862" s="11"/>
      <c r="F862" s="33"/>
      <c r="G862" s="35"/>
      <c r="H862" s="34"/>
    </row>
    <row r="863" spans="1:8" ht="36" customHeight="1" x14ac:dyDescent="0.2">
      <c r="A863" s="193" t="s">
        <v>79</v>
      </c>
      <c r="B863" s="39" t="s">
        <v>80</v>
      </c>
      <c r="C863" s="10" t="s">
        <v>81</v>
      </c>
      <c r="D863" s="12"/>
      <c r="E863" s="11" t="s">
        <v>27</v>
      </c>
      <c r="F863" s="33">
        <v>5</v>
      </c>
      <c r="G863" s="137"/>
      <c r="H863" s="34">
        <f>ROUND(G863*F863,2)</f>
        <v>0</v>
      </c>
    </row>
    <row r="864" spans="1:8" ht="36" customHeight="1" x14ac:dyDescent="0.2">
      <c r="A864" s="193" t="s">
        <v>265</v>
      </c>
      <c r="B864" s="9" t="s">
        <v>811</v>
      </c>
      <c r="C864" s="10" t="s">
        <v>267</v>
      </c>
      <c r="D864" s="12" t="s">
        <v>65</v>
      </c>
      <c r="E864" s="11" t="s">
        <v>27</v>
      </c>
      <c r="F864" s="40">
        <v>5</v>
      </c>
      <c r="G864" s="137"/>
      <c r="H864" s="34">
        <f t="shared" ref="H864:H873" si="97">ROUND(G864*F864,2)</f>
        <v>0</v>
      </c>
    </row>
    <row r="865" spans="1:8" ht="36" customHeight="1" x14ac:dyDescent="0.2">
      <c r="A865" s="193" t="s">
        <v>113</v>
      </c>
      <c r="B865" s="9" t="s">
        <v>812</v>
      </c>
      <c r="C865" s="10" t="s">
        <v>115</v>
      </c>
      <c r="D865" s="12" t="s">
        <v>274</v>
      </c>
      <c r="E865" s="11"/>
      <c r="F865" s="33"/>
      <c r="G865" s="35"/>
      <c r="H865" s="34"/>
    </row>
    <row r="866" spans="1:8" ht="36" customHeight="1" x14ac:dyDescent="0.2">
      <c r="A866" s="193" t="s">
        <v>431</v>
      </c>
      <c r="B866" s="36" t="s">
        <v>32</v>
      </c>
      <c r="C866" s="10" t="s">
        <v>798</v>
      </c>
      <c r="D866" s="12" t="s">
        <v>277</v>
      </c>
      <c r="E866" s="11"/>
      <c r="F866" s="33"/>
      <c r="G866" s="35"/>
      <c r="H866" s="34"/>
    </row>
    <row r="867" spans="1:8" ht="36" customHeight="1" x14ac:dyDescent="0.2">
      <c r="A867" s="193" t="s">
        <v>799</v>
      </c>
      <c r="B867" s="39" t="s">
        <v>80</v>
      </c>
      <c r="C867" s="10" t="s">
        <v>121</v>
      </c>
      <c r="D867" s="12"/>
      <c r="E867" s="11" t="s">
        <v>94</v>
      </c>
      <c r="F867" s="33">
        <v>15</v>
      </c>
      <c r="G867" s="137"/>
      <c r="H867" s="34">
        <f>ROUND(G867*F867,2)</f>
        <v>0</v>
      </c>
    </row>
    <row r="868" spans="1:8" ht="36" customHeight="1" x14ac:dyDescent="0.2">
      <c r="A868" s="193" t="s">
        <v>279</v>
      </c>
      <c r="B868" s="36" t="s">
        <v>96</v>
      </c>
      <c r="C868" s="10" t="s">
        <v>519</v>
      </c>
      <c r="D868" s="12" t="s">
        <v>281</v>
      </c>
      <c r="E868" s="11" t="s">
        <v>94</v>
      </c>
      <c r="F868" s="33">
        <v>14</v>
      </c>
      <c r="G868" s="137"/>
      <c r="H868" s="34">
        <f t="shared" si="97"/>
        <v>0</v>
      </c>
    </row>
    <row r="869" spans="1:8" ht="36" customHeight="1" x14ac:dyDescent="0.2">
      <c r="A869" s="193" t="s">
        <v>337</v>
      </c>
      <c r="B869" s="9" t="s">
        <v>813</v>
      </c>
      <c r="C869" s="10" t="s">
        <v>339</v>
      </c>
      <c r="D869" s="12" t="s">
        <v>340</v>
      </c>
      <c r="E869" s="11" t="s">
        <v>27</v>
      </c>
      <c r="F869" s="33">
        <v>5</v>
      </c>
      <c r="G869" s="137"/>
      <c r="H869" s="34">
        <f t="shared" si="97"/>
        <v>0</v>
      </c>
    </row>
    <row r="870" spans="1:8" ht="36" customHeight="1" x14ac:dyDescent="0.2">
      <c r="A870" s="193" t="s">
        <v>126</v>
      </c>
      <c r="B870" s="9" t="s">
        <v>814</v>
      </c>
      <c r="C870" s="10" t="s">
        <v>128</v>
      </c>
      <c r="D870" s="12" t="s">
        <v>787</v>
      </c>
      <c r="E870" s="11"/>
      <c r="F870" s="33"/>
      <c r="G870" s="34"/>
      <c r="H870" s="34"/>
    </row>
    <row r="871" spans="1:8" ht="36" customHeight="1" x14ac:dyDescent="0.2">
      <c r="A871" s="193" t="s">
        <v>133</v>
      </c>
      <c r="B871" s="36" t="s">
        <v>32</v>
      </c>
      <c r="C871" s="10" t="s">
        <v>134</v>
      </c>
      <c r="D871" s="12"/>
      <c r="E871" s="11"/>
      <c r="F871" s="33"/>
      <c r="G871" s="34"/>
      <c r="H871" s="34"/>
    </row>
    <row r="872" spans="1:8" ht="36" customHeight="1" x14ac:dyDescent="0.2">
      <c r="A872" s="193" t="s">
        <v>135</v>
      </c>
      <c r="B872" s="39" t="s">
        <v>80</v>
      </c>
      <c r="C872" s="10" t="s">
        <v>132</v>
      </c>
      <c r="D872" s="12"/>
      <c r="E872" s="11" t="s">
        <v>55</v>
      </c>
      <c r="F872" s="33">
        <v>5</v>
      </c>
      <c r="G872" s="137"/>
      <c r="H872" s="34">
        <f t="shared" ref="H872" si="98">ROUND(G872*F872,2)</f>
        <v>0</v>
      </c>
    </row>
    <row r="873" spans="1:8" ht="36" customHeight="1" x14ac:dyDescent="0.2">
      <c r="A873" s="193" t="s">
        <v>150</v>
      </c>
      <c r="B873" s="9" t="s">
        <v>815</v>
      </c>
      <c r="C873" s="10" t="s">
        <v>152</v>
      </c>
      <c r="D873" s="12" t="s">
        <v>153</v>
      </c>
      <c r="E873" s="11" t="s">
        <v>154</v>
      </c>
      <c r="F873" s="40">
        <v>3</v>
      </c>
      <c r="G873" s="137"/>
      <c r="H873" s="34">
        <f t="shared" si="97"/>
        <v>0</v>
      </c>
    </row>
    <row r="874" spans="1:8" ht="36" customHeight="1" x14ac:dyDescent="0.2">
      <c r="A874" s="193"/>
      <c r="B874" s="41"/>
      <c r="C874" s="37" t="s">
        <v>155</v>
      </c>
      <c r="D874" s="29"/>
      <c r="E874" s="30"/>
      <c r="F874" s="30"/>
      <c r="G874" s="31"/>
      <c r="H874" s="32"/>
    </row>
    <row r="875" spans="1:8" ht="36" customHeight="1" x14ac:dyDescent="0.2">
      <c r="A875" s="193" t="s">
        <v>802</v>
      </c>
      <c r="B875" s="9" t="s">
        <v>816</v>
      </c>
      <c r="C875" s="10" t="s">
        <v>78</v>
      </c>
      <c r="D875" s="12" t="s">
        <v>803</v>
      </c>
      <c r="E875" s="11" t="s">
        <v>27</v>
      </c>
      <c r="F875" s="40">
        <v>615</v>
      </c>
      <c r="G875" s="137"/>
      <c r="H875" s="34">
        <f>ROUND(G875*F875,2)</f>
        <v>0</v>
      </c>
    </row>
    <row r="876" spans="1:8" ht="36" customHeight="1" x14ac:dyDescent="0.2">
      <c r="A876" s="193"/>
      <c r="B876" s="45"/>
      <c r="C876" s="37" t="s">
        <v>215</v>
      </c>
      <c r="D876" s="29"/>
      <c r="E876" s="42"/>
      <c r="F876" s="30"/>
      <c r="G876" s="31"/>
      <c r="H876" s="32"/>
    </row>
    <row r="877" spans="1:8" ht="36" customHeight="1" x14ac:dyDescent="0.2">
      <c r="A877" s="193" t="s">
        <v>226</v>
      </c>
      <c r="B877" s="9" t="s">
        <v>817</v>
      </c>
      <c r="C877" s="10" t="s">
        <v>228</v>
      </c>
      <c r="D877" s="224" t="s">
        <v>180</v>
      </c>
      <c r="E877" s="11" t="s">
        <v>154</v>
      </c>
      <c r="F877" s="40">
        <v>1</v>
      </c>
      <c r="G877" s="137"/>
      <c r="H877" s="34">
        <f t="shared" ref="H877:H878" si="99">ROUND(G877*F877,2)</f>
        <v>0</v>
      </c>
    </row>
    <row r="878" spans="1:8" ht="36" customHeight="1" x14ac:dyDescent="0.2">
      <c r="A878" s="193" t="s">
        <v>229</v>
      </c>
      <c r="B878" s="9" t="s">
        <v>818</v>
      </c>
      <c r="C878" s="10" t="s">
        <v>231</v>
      </c>
      <c r="D878" s="224" t="s">
        <v>180</v>
      </c>
      <c r="E878" s="11" t="s">
        <v>154</v>
      </c>
      <c r="F878" s="40">
        <v>5</v>
      </c>
      <c r="G878" s="137"/>
      <c r="H878" s="34">
        <f t="shared" si="99"/>
        <v>0</v>
      </c>
    </row>
    <row r="879" spans="1:8" ht="36" customHeight="1" x14ac:dyDescent="0.2">
      <c r="A879" s="193"/>
      <c r="B879" s="27"/>
      <c r="C879" s="37" t="s">
        <v>238</v>
      </c>
      <c r="D879" s="29"/>
      <c r="E879" s="38"/>
      <c r="F879" s="29"/>
      <c r="G879" s="31"/>
      <c r="H879" s="32"/>
    </row>
    <row r="880" spans="1:8" ht="36" customHeight="1" x14ac:dyDescent="0.2">
      <c r="A880" s="193" t="s">
        <v>239</v>
      </c>
      <c r="B880" s="9" t="s">
        <v>819</v>
      </c>
      <c r="C880" s="10" t="s">
        <v>241</v>
      </c>
      <c r="D880" s="12" t="s">
        <v>242</v>
      </c>
      <c r="E880" s="11"/>
      <c r="F880" s="33"/>
      <c r="G880" s="35"/>
      <c r="H880" s="34"/>
    </row>
    <row r="881" spans="1:8" ht="36" customHeight="1" x14ac:dyDescent="0.2">
      <c r="A881" s="193" t="s">
        <v>243</v>
      </c>
      <c r="B881" s="36" t="s">
        <v>32</v>
      </c>
      <c r="C881" s="10" t="s">
        <v>244</v>
      </c>
      <c r="D881" s="12"/>
      <c r="E881" s="11" t="s">
        <v>27</v>
      </c>
      <c r="F881" s="33">
        <v>125</v>
      </c>
      <c r="G881" s="137"/>
      <c r="H881" s="34">
        <f>ROUND(G881*F881,2)</f>
        <v>0</v>
      </c>
    </row>
    <row r="882" spans="1:8" ht="36" customHeight="1" x14ac:dyDescent="0.2">
      <c r="A882" s="193" t="s">
        <v>245</v>
      </c>
      <c r="B882" s="36" t="s">
        <v>96</v>
      </c>
      <c r="C882" s="10" t="s">
        <v>246</v>
      </c>
      <c r="D882" s="12"/>
      <c r="E882" s="11" t="s">
        <v>27</v>
      </c>
      <c r="F882" s="33">
        <v>515</v>
      </c>
      <c r="G882" s="137"/>
      <c r="H882" s="34">
        <f>ROUND(G882*F882,2)</f>
        <v>0</v>
      </c>
    </row>
    <row r="883" spans="1:8" ht="36" customHeight="1" x14ac:dyDescent="0.2">
      <c r="A883" s="193"/>
      <c r="B883" s="9" t="s">
        <v>820</v>
      </c>
      <c r="C883" s="10" t="s">
        <v>389</v>
      </c>
      <c r="D883" s="12" t="s">
        <v>322</v>
      </c>
      <c r="E883" s="11"/>
      <c r="F883" s="33"/>
      <c r="G883" s="35"/>
      <c r="H883" s="34"/>
    </row>
    <row r="884" spans="1:8" ht="36" customHeight="1" x14ac:dyDescent="0.2">
      <c r="A884" s="193"/>
      <c r="B884" s="36" t="s">
        <v>32</v>
      </c>
      <c r="C884" s="10" t="s">
        <v>389</v>
      </c>
      <c r="D884" s="12"/>
      <c r="E884" s="11" t="s">
        <v>390</v>
      </c>
      <c r="F884" s="33">
        <v>10</v>
      </c>
      <c r="G884" s="137"/>
      <c r="H884" s="34">
        <f>ROUND(G884*F884,2)</f>
        <v>0</v>
      </c>
    </row>
    <row r="885" spans="1:8" ht="36" customHeight="1" x14ac:dyDescent="0.2">
      <c r="A885" s="193"/>
      <c r="B885" s="46"/>
      <c r="C885" s="47" t="s">
        <v>247</v>
      </c>
      <c r="D885" s="48"/>
      <c r="E885" s="49"/>
      <c r="F885" s="50"/>
      <c r="G885" s="19"/>
      <c r="H885" s="51"/>
    </row>
    <row r="886" spans="1:8" ht="36" customHeight="1" x14ac:dyDescent="0.2">
      <c r="A886" s="193"/>
      <c r="B886" s="9" t="s">
        <v>821</v>
      </c>
      <c r="C886" s="10" t="s">
        <v>250</v>
      </c>
      <c r="D886" s="224" t="s">
        <v>322</v>
      </c>
      <c r="E886" s="11" t="s">
        <v>154</v>
      </c>
      <c r="F886" s="40">
        <v>2</v>
      </c>
      <c r="G886" s="137"/>
      <c r="H886" s="34">
        <f t="shared" ref="H886" si="100">ROUND(G886*F886,2)</f>
        <v>0</v>
      </c>
    </row>
    <row r="887" spans="1:8" ht="36" customHeight="1" thickBot="1" x14ac:dyDescent="0.25">
      <c r="A887" s="193"/>
      <c r="B887" s="53" t="str">
        <f>B847</f>
        <v>U</v>
      </c>
      <c r="C887" s="273" t="str">
        <f>C847</f>
        <v>MANCHESTER BOULEVARD SOUTH - SIDEWALK RECONSTRUCTION</v>
      </c>
      <c r="D887" s="284"/>
      <c r="E887" s="284"/>
      <c r="F887" s="285"/>
      <c r="G887" s="17" t="s">
        <v>251</v>
      </c>
      <c r="H887" s="17">
        <f>SUM(H847:H886)</f>
        <v>0</v>
      </c>
    </row>
    <row r="888" spans="1:8" ht="36" customHeight="1" thickTop="1" x14ac:dyDescent="0.2">
      <c r="A888" s="193"/>
      <c r="B888" s="179" t="s">
        <v>823</v>
      </c>
      <c r="C888" s="295" t="s">
        <v>826</v>
      </c>
      <c r="D888" s="295"/>
      <c r="E888" s="295"/>
      <c r="F888" s="295"/>
      <c r="G888" s="180"/>
      <c r="H888" s="181"/>
    </row>
    <row r="889" spans="1:8" ht="36" customHeight="1" x14ac:dyDescent="0.2">
      <c r="A889" s="193"/>
      <c r="B889" s="176"/>
      <c r="C889" s="173" t="s">
        <v>17</v>
      </c>
      <c r="D889" s="174"/>
      <c r="E889" s="175" t="s">
        <v>16</v>
      </c>
      <c r="F889" s="175" t="s">
        <v>16</v>
      </c>
      <c r="G889" s="177" t="s">
        <v>16</v>
      </c>
      <c r="H889" s="178"/>
    </row>
    <row r="890" spans="1:8" ht="36" customHeight="1" x14ac:dyDescent="0.2">
      <c r="A890" s="193" t="s">
        <v>18</v>
      </c>
      <c r="B890" s="9" t="s">
        <v>842</v>
      </c>
      <c r="C890" s="10" t="s">
        <v>20</v>
      </c>
      <c r="D890" s="12" t="s">
        <v>21</v>
      </c>
      <c r="E890" s="11" t="s">
        <v>22</v>
      </c>
      <c r="F890" s="33">
        <v>10</v>
      </c>
      <c r="G890" s="137"/>
      <c r="H890" s="34">
        <f t="shared" ref="H890:H891" si="101">ROUND(G890*F890,2)</f>
        <v>0</v>
      </c>
    </row>
    <row r="891" spans="1:8" ht="36" customHeight="1" x14ac:dyDescent="0.2">
      <c r="A891" s="193" t="s">
        <v>23</v>
      </c>
      <c r="B891" s="9" t="s">
        <v>843</v>
      </c>
      <c r="C891" s="10" t="s">
        <v>25</v>
      </c>
      <c r="D891" s="12" t="s">
        <v>26</v>
      </c>
      <c r="E891" s="11" t="s">
        <v>27</v>
      </c>
      <c r="F891" s="33">
        <v>30</v>
      </c>
      <c r="G891" s="137"/>
      <c r="H891" s="34">
        <f t="shared" si="101"/>
        <v>0</v>
      </c>
    </row>
    <row r="892" spans="1:8" ht="36" customHeight="1" x14ac:dyDescent="0.2">
      <c r="A892" s="193" t="s">
        <v>28</v>
      </c>
      <c r="B892" s="9" t="s">
        <v>844</v>
      </c>
      <c r="C892" s="10" t="s">
        <v>30</v>
      </c>
      <c r="D892" s="12" t="s">
        <v>21</v>
      </c>
      <c r="E892" s="11"/>
      <c r="F892" s="33"/>
      <c r="G892" s="35"/>
      <c r="H892" s="34"/>
    </row>
    <row r="893" spans="1:8" ht="36" customHeight="1" x14ac:dyDescent="0.2">
      <c r="A893" s="193" t="s">
        <v>31</v>
      </c>
      <c r="B893" s="36" t="s">
        <v>32</v>
      </c>
      <c r="C893" s="10" t="s">
        <v>33</v>
      </c>
      <c r="D893" s="12" t="s">
        <v>16</v>
      </c>
      <c r="E893" s="11" t="s">
        <v>22</v>
      </c>
      <c r="F893" s="33">
        <v>5</v>
      </c>
      <c r="G893" s="137"/>
      <c r="H893" s="34">
        <f t="shared" ref="H893:H895" si="102">ROUND(G893*F893,2)</f>
        <v>0</v>
      </c>
    </row>
    <row r="894" spans="1:8" ht="36" customHeight="1" x14ac:dyDescent="0.2">
      <c r="A894" s="193" t="s">
        <v>34</v>
      </c>
      <c r="B894" s="9" t="s">
        <v>845</v>
      </c>
      <c r="C894" s="10" t="s">
        <v>36</v>
      </c>
      <c r="D894" s="12" t="s">
        <v>21</v>
      </c>
      <c r="E894" s="11" t="s">
        <v>27</v>
      </c>
      <c r="F894" s="33">
        <v>650</v>
      </c>
      <c r="G894" s="137"/>
      <c r="H894" s="34">
        <f t="shared" si="102"/>
        <v>0</v>
      </c>
    </row>
    <row r="895" spans="1:8" ht="36" customHeight="1" x14ac:dyDescent="0.2">
      <c r="A895" s="193" t="s">
        <v>794</v>
      </c>
      <c r="B895" s="9" t="s">
        <v>846</v>
      </c>
      <c r="C895" s="10" t="s">
        <v>795</v>
      </c>
      <c r="D895" s="12" t="s">
        <v>26</v>
      </c>
      <c r="E895" s="11" t="s">
        <v>22</v>
      </c>
      <c r="F895" s="33">
        <v>25</v>
      </c>
      <c r="G895" s="137"/>
      <c r="H895" s="34">
        <f t="shared" si="102"/>
        <v>0</v>
      </c>
    </row>
    <row r="896" spans="1:8" ht="36" customHeight="1" x14ac:dyDescent="0.2">
      <c r="A896" s="193"/>
      <c r="B896" s="27"/>
      <c r="C896" s="37" t="s">
        <v>56</v>
      </c>
      <c r="D896" s="29"/>
      <c r="E896" s="38"/>
      <c r="F896" s="29"/>
      <c r="G896" s="31"/>
      <c r="H896" s="32"/>
    </row>
    <row r="897" spans="1:8" ht="36" customHeight="1" x14ac:dyDescent="0.2">
      <c r="A897" s="193" t="s">
        <v>57</v>
      </c>
      <c r="B897" s="9" t="s">
        <v>847</v>
      </c>
      <c r="C897" s="10" t="s">
        <v>59</v>
      </c>
      <c r="D897" s="12" t="s">
        <v>21</v>
      </c>
      <c r="E897" s="11"/>
      <c r="F897" s="33"/>
      <c r="G897" s="35"/>
      <c r="H897" s="34"/>
    </row>
    <row r="898" spans="1:8" ht="36" customHeight="1" x14ac:dyDescent="0.2">
      <c r="A898" s="193" t="s">
        <v>60</v>
      </c>
      <c r="B898" s="36" t="s">
        <v>32</v>
      </c>
      <c r="C898" s="10" t="s">
        <v>61</v>
      </c>
      <c r="D898" s="12" t="s">
        <v>16</v>
      </c>
      <c r="E898" s="11" t="s">
        <v>27</v>
      </c>
      <c r="F898" s="33">
        <v>5</v>
      </c>
      <c r="G898" s="137"/>
      <c r="H898" s="34">
        <f>ROUND(G898*F898,2)</f>
        <v>0</v>
      </c>
    </row>
    <row r="899" spans="1:8" ht="36" customHeight="1" x14ac:dyDescent="0.2">
      <c r="A899" s="193" t="s">
        <v>544</v>
      </c>
      <c r="B899" s="9" t="s">
        <v>848</v>
      </c>
      <c r="C899" s="10" t="s">
        <v>546</v>
      </c>
      <c r="D899" s="12" t="s">
        <v>423</v>
      </c>
      <c r="E899" s="11"/>
      <c r="F899" s="33"/>
      <c r="G899" s="35"/>
      <c r="H899" s="34"/>
    </row>
    <row r="900" spans="1:8" ht="36" customHeight="1" x14ac:dyDescent="0.2">
      <c r="A900" s="193" t="s">
        <v>796</v>
      </c>
      <c r="B900" s="36" t="s">
        <v>32</v>
      </c>
      <c r="C900" s="10" t="s">
        <v>493</v>
      </c>
      <c r="D900" s="12" t="s">
        <v>16</v>
      </c>
      <c r="E900" s="11" t="s">
        <v>27</v>
      </c>
      <c r="F900" s="33">
        <v>10</v>
      </c>
      <c r="G900" s="137"/>
      <c r="H900" s="34">
        <f t="shared" ref="H900:H901" si="103">ROUND(G900*F900,2)</f>
        <v>0</v>
      </c>
    </row>
    <row r="901" spans="1:8" ht="36" customHeight="1" x14ac:dyDescent="0.2">
      <c r="A901" s="193" t="s">
        <v>797</v>
      </c>
      <c r="B901" s="36" t="s">
        <v>96</v>
      </c>
      <c r="C901" s="10" t="s">
        <v>495</v>
      </c>
      <c r="D901" s="12" t="s">
        <v>16</v>
      </c>
      <c r="E901" s="11" t="s">
        <v>27</v>
      </c>
      <c r="F901" s="33">
        <v>10</v>
      </c>
      <c r="G901" s="137"/>
      <c r="H901" s="34">
        <f t="shared" si="103"/>
        <v>0</v>
      </c>
    </row>
    <row r="902" spans="1:8" ht="36" customHeight="1" x14ac:dyDescent="0.2">
      <c r="A902" s="193" t="s">
        <v>62</v>
      </c>
      <c r="B902" s="9" t="s">
        <v>849</v>
      </c>
      <c r="C902" s="10" t="s">
        <v>64</v>
      </c>
      <c r="D902" s="12" t="s">
        <v>65</v>
      </c>
      <c r="E902" s="11"/>
      <c r="F902" s="33"/>
      <c r="G902" s="35"/>
      <c r="H902" s="34"/>
    </row>
    <row r="903" spans="1:8" ht="36" customHeight="1" x14ac:dyDescent="0.2">
      <c r="A903" s="193" t="s">
        <v>66</v>
      </c>
      <c r="B903" s="36" t="s">
        <v>32</v>
      </c>
      <c r="C903" s="10" t="s">
        <v>67</v>
      </c>
      <c r="D903" s="12" t="s">
        <v>16</v>
      </c>
      <c r="E903" s="11" t="s">
        <v>27</v>
      </c>
      <c r="F903" s="33">
        <v>750</v>
      </c>
      <c r="G903" s="137"/>
      <c r="H903" s="34">
        <f t="shared" ref="H903:H905" si="104">ROUND(G903*F903,2)</f>
        <v>0</v>
      </c>
    </row>
    <row r="904" spans="1:8" ht="36" customHeight="1" x14ac:dyDescent="0.2">
      <c r="A904" s="193" t="s">
        <v>68</v>
      </c>
      <c r="B904" s="9" t="s">
        <v>850</v>
      </c>
      <c r="C904" s="10" t="s">
        <v>70</v>
      </c>
      <c r="D904" s="12" t="s">
        <v>71</v>
      </c>
      <c r="E904" s="11"/>
      <c r="F904" s="33"/>
      <c r="G904" s="35"/>
      <c r="H904" s="34"/>
    </row>
    <row r="905" spans="1:8" ht="36" customHeight="1" x14ac:dyDescent="0.2">
      <c r="A905" s="193" t="s">
        <v>800</v>
      </c>
      <c r="B905" s="36" t="s">
        <v>32</v>
      </c>
      <c r="C905" s="10" t="s">
        <v>801</v>
      </c>
      <c r="D905" s="12" t="s">
        <v>16</v>
      </c>
      <c r="E905" s="11" t="s">
        <v>27</v>
      </c>
      <c r="F905" s="33">
        <v>70</v>
      </c>
      <c r="G905" s="137"/>
      <c r="H905" s="34">
        <f t="shared" si="104"/>
        <v>0</v>
      </c>
    </row>
    <row r="906" spans="1:8" ht="36" customHeight="1" x14ac:dyDescent="0.2">
      <c r="A906" s="193" t="s">
        <v>74</v>
      </c>
      <c r="B906" s="9" t="s">
        <v>851</v>
      </c>
      <c r="C906" s="10" t="s">
        <v>76</v>
      </c>
      <c r="D906" s="12" t="s">
        <v>71</v>
      </c>
      <c r="E906" s="11"/>
      <c r="F906" s="33"/>
      <c r="G906" s="35"/>
      <c r="H906" s="34"/>
    </row>
    <row r="907" spans="1:8" ht="36" customHeight="1" x14ac:dyDescent="0.2">
      <c r="A907" s="193" t="s">
        <v>77</v>
      </c>
      <c r="B907" s="36" t="s">
        <v>32</v>
      </c>
      <c r="C907" s="10" t="s">
        <v>78</v>
      </c>
      <c r="D907" s="12" t="s">
        <v>73</v>
      </c>
      <c r="E907" s="11"/>
      <c r="F907" s="33"/>
      <c r="G907" s="35"/>
      <c r="H907" s="34"/>
    </row>
    <row r="908" spans="1:8" ht="36" customHeight="1" x14ac:dyDescent="0.2">
      <c r="A908" s="193" t="s">
        <v>79</v>
      </c>
      <c r="B908" s="39" t="s">
        <v>80</v>
      </c>
      <c r="C908" s="10" t="s">
        <v>81</v>
      </c>
      <c r="D908" s="12"/>
      <c r="E908" s="11" t="s">
        <v>27</v>
      </c>
      <c r="F908" s="33">
        <v>5</v>
      </c>
      <c r="G908" s="137"/>
      <c r="H908" s="34">
        <f>ROUND(G908*F908,2)</f>
        <v>0</v>
      </c>
    </row>
    <row r="909" spans="1:8" ht="36" customHeight="1" x14ac:dyDescent="0.2">
      <c r="A909" s="193" t="s">
        <v>265</v>
      </c>
      <c r="B909" s="9" t="s">
        <v>852</v>
      </c>
      <c r="C909" s="10" t="s">
        <v>267</v>
      </c>
      <c r="D909" s="12" t="s">
        <v>65</v>
      </c>
      <c r="E909" s="11" t="s">
        <v>27</v>
      </c>
      <c r="F909" s="40">
        <v>5</v>
      </c>
      <c r="G909" s="137"/>
      <c r="H909" s="34">
        <f t="shared" ref="H909:H912" si="105">ROUND(G909*F909,2)</f>
        <v>0</v>
      </c>
    </row>
    <row r="910" spans="1:8" ht="36" customHeight="1" x14ac:dyDescent="0.2">
      <c r="A910" s="193" t="s">
        <v>88</v>
      </c>
      <c r="B910" s="9" t="s">
        <v>853</v>
      </c>
      <c r="C910" s="10" t="s">
        <v>90</v>
      </c>
      <c r="D910" s="12" t="s">
        <v>91</v>
      </c>
      <c r="E910" s="11"/>
      <c r="F910" s="33"/>
      <c r="G910" s="35"/>
      <c r="H910" s="34"/>
    </row>
    <row r="911" spans="1:8" ht="36" customHeight="1" x14ac:dyDescent="0.2">
      <c r="A911" s="193" t="s">
        <v>95</v>
      </c>
      <c r="B911" s="36" t="s">
        <v>32</v>
      </c>
      <c r="C911" s="10" t="s">
        <v>97</v>
      </c>
      <c r="D911" s="12" t="s">
        <v>16</v>
      </c>
      <c r="E911" s="11" t="s">
        <v>94</v>
      </c>
      <c r="F911" s="33">
        <v>15</v>
      </c>
      <c r="G911" s="137"/>
      <c r="H911" s="34">
        <f t="shared" ref="H911" si="106">ROUND(G911*F911,2)</f>
        <v>0</v>
      </c>
    </row>
    <row r="912" spans="1:8" ht="36" customHeight="1" x14ac:dyDescent="0.2">
      <c r="A912" s="193" t="s">
        <v>337</v>
      </c>
      <c r="B912" s="9" t="s">
        <v>1028</v>
      </c>
      <c r="C912" s="10" t="s">
        <v>339</v>
      </c>
      <c r="D912" s="12" t="s">
        <v>340</v>
      </c>
      <c r="E912" s="11" t="s">
        <v>27</v>
      </c>
      <c r="F912" s="33">
        <v>5</v>
      </c>
      <c r="G912" s="137"/>
      <c r="H912" s="34">
        <f t="shared" si="105"/>
        <v>0</v>
      </c>
    </row>
    <row r="913" spans="1:8" ht="36" customHeight="1" x14ac:dyDescent="0.2">
      <c r="A913" s="193" t="s">
        <v>126</v>
      </c>
      <c r="B913" s="9" t="s">
        <v>1029</v>
      </c>
      <c r="C913" s="10" t="s">
        <v>128</v>
      </c>
      <c r="D913" s="12" t="s">
        <v>787</v>
      </c>
      <c r="E913" s="11"/>
      <c r="F913" s="33"/>
      <c r="G913" s="34"/>
      <c r="H913" s="34"/>
    </row>
    <row r="914" spans="1:8" ht="36" customHeight="1" x14ac:dyDescent="0.2">
      <c r="A914" s="193" t="s">
        <v>133</v>
      </c>
      <c r="B914" s="36" t="s">
        <v>32</v>
      </c>
      <c r="C914" s="10" t="s">
        <v>134</v>
      </c>
      <c r="D914" s="12"/>
      <c r="E914" s="11"/>
      <c r="F914" s="33"/>
      <c r="G914" s="34"/>
      <c r="H914" s="34"/>
    </row>
    <row r="915" spans="1:8" ht="36" customHeight="1" x14ac:dyDescent="0.2">
      <c r="A915" s="193" t="s">
        <v>135</v>
      </c>
      <c r="B915" s="39" t="s">
        <v>80</v>
      </c>
      <c r="C915" s="10" t="s">
        <v>132</v>
      </c>
      <c r="D915" s="12"/>
      <c r="E915" s="11" t="s">
        <v>55</v>
      </c>
      <c r="F915" s="33">
        <v>5</v>
      </c>
      <c r="G915" s="137"/>
      <c r="H915" s="34">
        <f t="shared" ref="H915:H916" si="107">ROUND(G915*F915,2)</f>
        <v>0</v>
      </c>
    </row>
    <row r="916" spans="1:8" ht="36" customHeight="1" x14ac:dyDescent="0.2">
      <c r="A916" s="193" t="s">
        <v>150</v>
      </c>
      <c r="B916" s="9" t="s">
        <v>1030</v>
      </c>
      <c r="C916" s="10" t="s">
        <v>152</v>
      </c>
      <c r="D916" s="12" t="s">
        <v>153</v>
      </c>
      <c r="E916" s="11" t="s">
        <v>154</v>
      </c>
      <c r="F916" s="40">
        <v>6</v>
      </c>
      <c r="G916" s="137"/>
      <c r="H916" s="34">
        <f t="shared" si="107"/>
        <v>0</v>
      </c>
    </row>
    <row r="917" spans="1:8" ht="36" customHeight="1" x14ac:dyDescent="0.2">
      <c r="A917" s="193"/>
      <c r="B917" s="27"/>
      <c r="C917" s="37" t="s">
        <v>830</v>
      </c>
      <c r="D917" s="29"/>
      <c r="E917" s="38"/>
      <c r="F917" s="29"/>
      <c r="G917" s="31"/>
      <c r="H917" s="32"/>
    </row>
    <row r="918" spans="1:8" ht="36" customHeight="1" x14ac:dyDescent="0.2">
      <c r="A918" s="193" t="s">
        <v>437</v>
      </c>
      <c r="B918" s="9" t="s">
        <v>1031</v>
      </c>
      <c r="C918" s="10" t="s">
        <v>439</v>
      </c>
      <c r="D918" s="12" t="s">
        <v>298</v>
      </c>
      <c r="E918" s="11"/>
      <c r="F918" s="40"/>
      <c r="G918" s="35"/>
      <c r="H918" s="43"/>
    </row>
    <row r="919" spans="1:8" ht="36" customHeight="1" x14ac:dyDescent="0.2">
      <c r="A919" s="193" t="s">
        <v>831</v>
      </c>
      <c r="B919" s="36" t="s">
        <v>32</v>
      </c>
      <c r="C919" s="10" t="s">
        <v>832</v>
      </c>
      <c r="D919" s="12" t="s">
        <v>833</v>
      </c>
      <c r="E919" s="11" t="s">
        <v>27</v>
      </c>
      <c r="F919" s="40">
        <v>75</v>
      </c>
      <c r="G919" s="137"/>
      <c r="H919" s="34">
        <f t="shared" ref="H919" si="108">ROUND(G919*F919,2)</f>
        <v>0</v>
      </c>
    </row>
    <row r="920" spans="1:8" ht="36" customHeight="1" x14ac:dyDescent="0.2">
      <c r="A920" s="193" t="s">
        <v>290</v>
      </c>
      <c r="B920" s="9" t="s">
        <v>1032</v>
      </c>
      <c r="C920" s="10" t="s">
        <v>292</v>
      </c>
      <c r="D920" s="12" t="s">
        <v>298</v>
      </c>
      <c r="E920" s="11"/>
      <c r="F920" s="40"/>
      <c r="G920" s="35"/>
      <c r="H920" s="43"/>
    </row>
    <row r="921" spans="1:8" ht="45" customHeight="1" x14ac:dyDescent="0.2">
      <c r="A921" s="193" t="s">
        <v>293</v>
      </c>
      <c r="B921" s="36" t="s">
        <v>32</v>
      </c>
      <c r="C921" s="10" t="s">
        <v>343</v>
      </c>
      <c r="D921" s="12"/>
      <c r="E921" s="11" t="s">
        <v>27</v>
      </c>
      <c r="F921" s="40">
        <v>30</v>
      </c>
      <c r="G921" s="137"/>
      <c r="H921" s="34">
        <f t="shared" ref="H921" si="109">ROUND(G921*F921,2)</f>
        <v>0</v>
      </c>
    </row>
    <row r="922" spans="1:8" ht="36" customHeight="1" x14ac:dyDescent="0.2">
      <c r="A922" s="193" t="s">
        <v>295</v>
      </c>
      <c r="B922" s="9" t="s">
        <v>1033</v>
      </c>
      <c r="C922" s="10" t="s">
        <v>297</v>
      </c>
      <c r="D922" s="12" t="s">
        <v>298</v>
      </c>
      <c r="E922" s="11"/>
      <c r="F922" s="40"/>
      <c r="G922" s="35"/>
      <c r="H922" s="43"/>
    </row>
    <row r="923" spans="1:8" ht="36" customHeight="1" x14ac:dyDescent="0.2">
      <c r="A923" s="193" t="s">
        <v>854</v>
      </c>
      <c r="B923" s="36" t="s">
        <v>32</v>
      </c>
      <c r="C923" s="10" t="s">
        <v>855</v>
      </c>
      <c r="D923" s="12" t="s">
        <v>272</v>
      </c>
      <c r="E923" s="11" t="s">
        <v>94</v>
      </c>
      <c r="F923" s="33">
        <v>2</v>
      </c>
      <c r="G923" s="137"/>
      <c r="H923" s="34">
        <f t="shared" ref="H923" si="110">ROUND(G923*F923,2)</f>
        <v>0</v>
      </c>
    </row>
    <row r="924" spans="1:8" ht="45" x14ac:dyDescent="0.2">
      <c r="A924" s="193" t="s">
        <v>834</v>
      </c>
      <c r="B924" s="36" t="s">
        <v>96</v>
      </c>
      <c r="C924" s="10" t="s">
        <v>835</v>
      </c>
      <c r="D924" s="12" t="s">
        <v>103</v>
      </c>
      <c r="E924" s="11" t="s">
        <v>94</v>
      </c>
      <c r="F924" s="40">
        <v>8</v>
      </c>
      <c r="G924" s="137"/>
      <c r="H924" s="34">
        <f>ROUND(G924*F924,2)</f>
        <v>0</v>
      </c>
    </row>
    <row r="925" spans="1:8" ht="45" x14ac:dyDescent="0.2">
      <c r="A925" s="193" t="s">
        <v>836</v>
      </c>
      <c r="B925" s="36" t="s">
        <v>108</v>
      </c>
      <c r="C925" s="10" t="s">
        <v>837</v>
      </c>
      <c r="D925" s="12" t="s">
        <v>838</v>
      </c>
      <c r="E925" s="11" t="s">
        <v>94</v>
      </c>
      <c r="F925" s="40">
        <v>14</v>
      </c>
      <c r="G925" s="137"/>
      <c r="H925" s="34">
        <f t="shared" ref="H925:H927" si="111">ROUND(G925*F925,2)</f>
        <v>0</v>
      </c>
    </row>
    <row r="926" spans="1:8" ht="36" customHeight="1" x14ac:dyDescent="0.2">
      <c r="A926" s="193" t="s">
        <v>839</v>
      </c>
      <c r="B926" s="36" t="s">
        <v>111</v>
      </c>
      <c r="C926" s="10" t="s">
        <v>840</v>
      </c>
      <c r="D926" s="12" t="s">
        <v>690</v>
      </c>
      <c r="E926" s="11" t="s">
        <v>94</v>
      </c>
      <c r="F926" s="33">
        <v>23</v>
      </c>
      <c r="G926" s="137"/>
      <c r="H926" s="34">
        <f t="shared" si="111"/>
        <v>0</v>
      </c>
    </row>
    <row r="927" spans="1:8" ht="36" customHeight="1" x14ac:dyDescent="0.2">
      <c r="A927" s="193" t="s">
        <v>802</v>
      </c>
      <c r="B927" s="9" t="s">
        <v>1034</v>
      </c>
      <c r="C927" s="10" t="s">
        <v>78</v>
      </c>
      <c r="D927" s="12" t="s">
        <v>803</v>
      </c>
      <c r="E927" s="11" t="s">
        <v>27</v>
      </c>
      <c r="F927" s="40">
        <v>735</v>
      </c>
      <c r="G927" s="137"/>
      <c r="H927" s="34">
        <f t="shared" si="111"/>
        <v>0</v>
      </c>
    </row>
    <row r="928" spans="1:8" ht="36" customHeight="1" x14ac:dyDescent="0.2">
      <c r="A928" s="193"/>
      <c r="B928" s="45"/>
      <c r="C928" s="37" t="s">
        <v>215</v>
      </c>
      <c r="D928" s="29"/>
      <c r="E928" s="42"/>
      <c r="F928" s="30"/>
      <c r="G928" s="31"/>
      <c r="H928" s="32"/>
    </row>
    <row r="929" spans="1:8" ht="36" customHeight="1" x14ac:dyDescent="0.2">
      <c r="A929" s="193" t="s">
        <v>226</v>
      </c>
      <c r="B929" s="9" t="s">
        <v>1035</v>
      </c>
      <c r="C929" s="10" t="s">
        <v>228</v>
      </c>
      <c r="D929" s="224" t="s">
        <v>180</v>
      </c>
      <c r="E929" s="11" t="s">
        <v>154</v>
      </c>
      <c r="F929" s="40">
        <v>1</v>
      </c>
      <c r="G929" s="137"/>
      <c r="H929" s="34">
        <f t="shared" ref="H929:H931" si="112">ROUND(G929*F929,2)</f>
        <v>0</v>
      </c>
    </row>
    <row r="930" spans="1:8" ht="36" customHeight="1" x14ac:dyDescent="0.2">
      <c r="A930" s="193" t="s">
        <v>229</v>
      </c>
      <c r="B930" s="9" t="s">
        <v>1036</v>
      </c>
      <c r="C930" s="10" t="s">
        <v>231</v>
      </c>
      <c r="D930" s="224" t="s">
        <v>180</v>
      </c>
      <c r="E930" s="11" t="s">
        <v>154</v>
      </c>
      <c r="F930" s="40">
        <v>5</v>
      </c>
      <c r="G930" s="137"/>
      <c r="H930" s="34">
        <f t="shared" si="112"/>
        <v>0</v>
      </c>
    </row>
    <row r="931" spans="1:8" ht="36" customHeight="1" x14ac:dyDescent="0.2">
      <c r="A931" s="193" t="s">
        <v>232</v>
      </c>
      <c r="B931" s="9" t="s">
        <v>1037</v>
      </c>
      <c r="C931" s="223" t="s">
        <v>234</v>
      </c>
      <c r="D931" s="224" t="s">
        <v>180</v>
      </c>
      <c r="E931" s="11" t="s">
        <v>154</v>
      </c>
      <c r="F931" s="40">
        <v>1</v>
      </c>
      <c r="G931" s="137"/>
      <c r="H931" s="34">
        <f t="shared" si="112"/>
        <v>0</v>
      </c>
    </row>
    <row r="932" spans="1:8" ht="36" customHeight="1" x14ac:dyDescent="0.2">
      <c r="A932" s="193"/>
      <c r="B932" s="27"/>
      <c r="C932" s="37" t="s">
        <v>238</v>
      </c>
      <c r="D932" s="29"/>
      <c r="E932" s="38"/>
      <c r="F932" s="29"/>
      <c r="G932" s="31"/>
      <c r="H932" s="32"/>
    </row>
    <row r="933" spans="1:8" ht="36" customHeight="1" x14ac:dyDescent="0.2">
      <c r="A933" s="193" t="s">
        <v>239</v>
      </c>
      <c r="B933" s="9" t="s">
        <v>1038</v>
      </c>
      <c r="C933" s="10" t="s">
        <v>241</v>
      </c>
      <c r="D933" s="12" t="s">
        <v>242</v>
      </c>
      <c r="E933" s="11"/>
      <c r="F933" s="33"/>
      <c r="G933" s="35"/>
      <c r="H933" s="34"/>
    </row>
    <row r="934" spans="1:8" ht="36" customHeight="1" x14ac:dyDescent="0.2">
      <c r="A934" s="193" t="s">
        <v>243</v>
      </c>
      <c r="B934" s="36" t="s">
        <v>32</v>
      </c>
      <c r="C934" s="10" t="s">
        <v>244</v>
      </c>
      <c r="D934" s="12"/>
      <c r="E934" s="11" t="s">
        <v>27</v>
      </c>
      <c r="F934" s="40">
        <v>150</v>
      </c>
      <c r="G934" s="137"/>
      <c r="H934" s="34">
        <f>ROUND(G934*F934,2)</f>
        <v>0</v>
      </c>
    </row>
    <row r="935" spans="1:8" ht="36" customHeight="1" x14ac:dyDescent="0.2">
      <c r="A935" s="193" t="s">
        <v>245</v>
      </c>
      <c r="B935" s="36" t="s">
        <v>96</v>
      </c>
      <c r="C935" s="10" t="s">
        <v>246</v>
      </c>
      <c r="D935" s="12"/>
      <c r="E935" s="11" t="s">
        <v>27</v>
      </c>
      <c r="F935" s="33">
        <v>450</v>
      </c>
      <c r="G935" s="137"/>
      <c r="H935" s="34">
        <f>ROUND(G935*F935,2)</f>
        <v>0</v>
      </c>
    </row>
    <row r="936" spans="1:8" ht="36" customHeight="1" x14ac:dyDescent="0.2">
      <c r="A936" s="193"/>
      <c r="B936" s="46"/>
      <c r="C936" s="47" t="s">
        <v>247</v>
      </c>
      <c r="D936" s="48"/>
      <c r="E936" s="49"/>
      <c r="F936" s="50"/>
      <c r="G936" s="19"/>
      <c r="H936" s="51"/>
    </row>
    <row r="937" spans="1:8" ht="36" customHeight="1" x14ac:dyDescent="0.2">
      <c r="A937" s="193"/>
      <c r="B937" s="9" t="s">
        <v>1039</v>
      </c>
      <c r="C937" s="10" t="s">
        <v>250</v>
      </c>
      <c r="D937" s="12" t="s">
        <v>322</v>
      </c>
      <c r="E937" s="11" t="s">
        <v>154</v>
      </c>
      <c r="F937" s="33">
        <v>2</v>
      </c>
      <c r="G937" s="137"/>
      <c r="H937" s="34">
        <f>ROUND(G937*F937,2)</f>
        <v>0</v>
      </c>
    </row>
    <row r="938" spans="1:8" ht="36" customHeight="1" thickBot="1" x14ac:dyDescent="0.25">
      <c r="A938" s="193"/>
      <c r="B938" s="53" t="str">
        <f>B888</f>
        <v>V</v>
      </c>
      <c r="C938" s="273" t="str">
        <f>C888</f>
        <v>BEAUMONT STREET - SIDEWALK RECONSTRUCTION</v>
      </c>
      <c r="D938" s="284"/>
      <c r="E938" s="284"/>
      <c r="F938" s="285"/>
      <c r="G938" s="17" t="s">
        <v>251</v>
      </c>
      <c r="H938" s="17">
        <f>SUM(H889:H937)</f>
        <v>0</v>
      </c>
    </row>
    <row r="939" spans="1:8" ht="36" customHeight="1" thickTop="1" x14ac:dyDescent="0.2">
      <c r="A939" s="193"/>
      <c r="B939" s="179" t="s">
        <v>825</v>
      </c>
      <c r="C939" s="295" t="s">
        <v>827</v>
      </c>
      <c r="D939" s="295"/>
      <c r="E939" s="295"/>
      <c r="F939" s="295"/>
      <c r="G939" s="180"/>
      <c r="H939" s="181"/>
    </row>
    <row r="940" spans="1:8" ht="36" customHeight="1" x14ac:dyDescent="0.2">
      <c r="A940" s="193"/>
      <c r="B940" s="176"/>
      <c r="C940" s="173" t="s">
        <v>17</v>
      </c>
      <c r="D940" s="174"/>
      <c r="E940" s="175" t="s">
        <v>16</v>
      </c>
      <c r="F940" s="175" t="s">
        <v>16</v>
      </c>
      <c r="G940" s="177" t="s">
        <v>16</v>
      </c>
      <c r="H940" s="178"/>
    </row>
    <row r="941" spans="1:8" ht="36" customHeight="1" x14ac:dyDescent="0.2">
      <c r="A941" s="193" t="s">
        <v>34</v>
      </c>
      <c r="B941" s="9" t="s">
        <v>859</v>
      </c>
      <c r="C941" s="10" t="s">
        <v>36</v>
      </c>
      <c r="D941" s="12" t="s">
        <v>21</v>
      </c>
      <c r="E941" s="11" t="s">
        <v>27</v>
      </c>
      <c r="F941" s="33">
        <v>175</v>
      </c>
      <c r="G941" s="137"/>
      <c r="H941" s="34">
        <f t="shared" ref="H941:H942" si="113">ROUND(G941*F941,2)</f>
        <v>0</v>
      </c>
    </row>
    <row r="942" spans="1:8" ht="36" customHeight="1" x14ac:dyDescent="0.2">
      <c r="A942" s="193" t="s">
        <v>794</v>
      </c>
      <c r="B942" s="9" t="s">
        <v>860</v>
      </c>
      <c r="C942" s="10" t="s">
        <v>795</v>
      </c>
      <c r="D942" s="12" t="s">
        <v>614</v>
      </c>
      <c r="E942" s="11" t="s">
        <v>22</v>
      </c>
      <c r="F942" s="33">
        <v>15</v>
      </c>
      <c r="G942" s="137"/>
      <c r="H942" s="34">
        <f t="shared" si="113"/>
        <v>0</v>
      </c>
    </row>
    <row r="943" spans="1:8" ht="36" customHeight="1" x14ac:dyDescent="0.2">
      <c r="A943" s="193"/>
      <c r="B943" s="176"/>
      <c r="C943" s="173" t="s">
        <v>841</v>
      </c>
      <c r="D943" s="174"/>
      <c r="E943" s="175"/>
      <c r="F943" s="175"/>
      <c r="G943" s="177"/>
      <c r="H943" s="178"/>
    </row>
    <row r="944" spans="1:8" ht="36" customHeight="1" x14ac:dyDescent="0.2">
      <c r="A944" s="193" t="s">
        <v>62</v>
      </c>
      <c r="B944" s="9" t="s">
        <v>861</v>
      </c>
      <c r="C944" s="10" t="s">
        <v>64</v>
      </c>
      <c r="D944" s="12" t="s">
        <v>65</v>
      </c>
      <c r="E944" s="11"/>
      <c r="F944" s="33"/>
      <c r="G944" s="35"/>
      <c r="H944" s="34"/>
    </row>
    <row r="945" spans="1:8" ht="36" customHeight="1" x14ac:dyDescent="0.2">
      <c r="A945" s="193" t="s">
        <v>66</v>
      </c>
      <c r="B945" s="36" t="s">
        <v>32</v>
      </c>
      <c r="C945" s="10" t="s">
        <v>67</v>
      </c>
      <c r="D945" s="12" t="s">
        <v>16</v>
      </c>
      <c r="E945" s="11" t="s">
        <v>27</v>
      </c>
      <c r="F945" s="33">
        <v>345</v>
      </c>
      <c r="G945" s="137"/>
      <c r="H945" s="34">
        <f t="shared" ref="H945" si="114">ROUND(G945*F945,2)</f>
        <v>0</v>
      </c>
    </row>
    <row r="946" spans="1:8" ht="36" customHeight="1" x14ac:dyDescent="0.2">
      <c r="A946" s="193" t="s">
        <v>74</v>
      </c>
      <c r="B946" s="9" t="s">
        <v>862</v>
      </c>
      <c r="C946" s="10" t="s">
        <v>76</v>
      </c>
      <c r="D946" s="12" t="s">
        <v>71</v>
      </c>
      <c r="E946" s="11"/>
      <c r="F946" s="33"/>
      <c r="G946" s="35"/>
      <c r="H946" s="34"/>
    </row>
    <row r="947" spans="1:8" ht="36" customHeight="1" x14ac:dyDescent="0.2">
      <c r="A947" s="193" t="s">
        <v>77</v>
      </c>
      <c r="B947" s="36" t="s">
        <v>32</v>
      </c>
      <c r="C947" s="10" t="s">
        <v>78</v>
      </c>
      <c r="D947" s="12" t="s">
        <v>73</v>
      </c>
      <c r="E947" s="11"/>
      <c r="F947" s="33"/>
      <c r="G947" s="35"/>
      <c r="H947" s="34"/>
    </row>
    <row r="948" spans="1:8" ht="36" customHeight="1" x14ac:dyDescent="0.2">
      <c r="A948" s="193" t="s">
        <v>79</v>
      </c>
      <c r="B948" s="39" t="s">
        <v>80</v>
      </c>
      <c r="C948" s="10" t="s">
        <v>81</v>
      </c>
      <c r="D948" s="12"/>
      <c r="E948" s="11" t="s">
        <v>27</v>
      </c>
      <c r="F948" s="33">
        <v>10</v>
      </c>
      <c r="G948" s="137"/>
      <c r="H948" s="34">
        <f>ROUND(G948*F948,2)</f>
        <v>0</v>
      </c>
    </row>
    <row r="949" spans="1:8" ht="36" customHeight="1" x14ac:dyDescent="0.2">
      <c r="A949" s="193" t="s">
        <v>82</v>
      </c>
      <c r="B949" s="39" t="s">
        <v>83</v>
      </c>
      <c r="C949" s="10" t="s">
        <v>84</v>
      </c>
      <c r="D949" s="12"/>
      <c r="E949" s="11" t="s">
        <v>27</v>
      </c>
      <c r="F949" s="33">
        <v>25</v>
      </c>
      <c r="G949" s="137"/>
      <c r="H949" s="34">
        <f>ROUND(G949*F949,2)</f>
        <v>0</v>
      </c>
    </row>
    <row r="950" spans="1:8" ht="36" customHeight="1" x14ac:dyDescent="0.2">
      <c r="A950" s="193" t="s">
        <v>85</v>
      </c>
      <c r="B950" s="39" t="s">
        <v>86</v>
      </c>
      <c r="C950" s="10" t="s">
        <v>87</v>
      </c>
      <c r="D950" s="12" t="s">
        <v>16</v>
      </c>
      <c r="E950" s="11" t="s">
        <v>27</v>
      </c>
      <c r="F950" s="33">
        <v>120</v>
      </c>
      <c r="G950" s="137"/>
      <c r="H950" s="34">
        <f>ROUND(G950*F950,2)</f>
        <v>0</v>
      </c>
    </row>
    <row r="951" spans="1:8" ht="36" customHeight="1" x14ac:dyDescent="0.2">
      <c r="A951" s="193" t="s">
        <v>113</v>
      </c>
      <c r="B951" s="9" t="s">
        <v>863</v>
      </c>
      <c r="C951" s="10" t="s">
        <v>115</v>
      </c>
      <c r="D951" s="12" t="s">
        <v>274</v>
      </c>
      <c r="E951" s="11"/>
      <c r="F951" s="33"/>
      <c r="G951" s="35"/>
      <c r="H951" s="34"/>
    </row>
    <row r="952" spans="1:8" ht="36" customHeight="1" x14ac:dyDescent="0.2">
      <c r="A952" s="193" t="s">
        <v>857</v>
      </c>
      <c r="B952" s="36" t="s">
        <v>32</v>
      </c>
      <c r="C952" s="10" t="s">
        <v>858</v>
      </c>
      <c r="D952" s="12" t="s">
        <v>272</v>
      </c>
      <c r="E952" s="11" t="s">
        <v>94</v>
      </c>
      <c r="F952" s="33">
        <v>12</v>
      </c>
      <c r="G952" s="137"/>
      <c r="H952" s="34">
        <f t="shared" ref="H952:H954" si="115">ROUND(G952*F952,2)</f>
        <v>0</v>
      </c>
    </row>
    <row r="953" spans="1:8" ht="36" customHeight="1" x14ac:dyDescent="0.2">
      <c r="A953" s="193" t="s">
        <v>279</v>
      </c>
      <c r="B953" s="36" t="s">
        <v>96</v>
      </c>
      <c r="C953" s="10" t="s">
        <v>519</v>
      </c>
      <c r="D953" s="12" t="s">
        <v>708</v>
      </c>
      <c r="E953" s="11" t="s">
        <v>94</v>
      </c>
      <c r="F953" s="33">
        <v>9</v>
      </c>
      <c r="G953" s="137"/>
      <c r="H953" s="34">
        <f t="shared" si="115"/>
        <v>0</v>
      </c>
    </row>
    <row r="954" spans="1:8" ht="36" customHeight="1" x14ac:dyDescent="0.2">
      <c r="A954" s="193" t="s">
        <v>337</v>
      </c>
      <c r="B954" s="9" t="s">
        <v>864</v>
      </c>
      <c r="C954" s="10" t="s">
        <v>339</v>
      </c>
      <c r="D954" s="12" t="s">
        <v>340</v>
      </c>
      <c r="E954" s="11" t="s">
        <v>27</v>
      </c>
      <c r="F954" s="33">
        <v>7</v>
      </c>
      <c r="G954" s="137"/>
      <c r="H954" s="34">
        <f t="shared" si="115"/>
        <v>0</v>
      </c>
    </row>
    <row r="955" spans="1:8" ht="36" customHeight="1" x14ac:dyDescent="0.2">
      <c r="A955" s="193"/>
      <c r="B955" s="176"/>
      <c r="C955" s="173" t="s">
        <v>830</v>
      </c>
      <c r="D955" s="174"/>
      <c r="E955" s="175"/>
      <c r="F955" s="175"/>
      <c r="G955" s="177"/>
      <c r="H955" s="178"/>
    </row>
    <row r="956" spans="1:8" ht="36" customHeight="1" x14ac:dyDescent="0.2">
      <c r="A956" s="193" t="s">
        <v>295</v>
      </c>
      <c r="B956" s="9" t="s">
        <v>865</v>
      </c>
      <c r="C956" s="10" t="s">
        <v>297</v>
      </c>
      <c r="D956" s="12" t="s">
        <v>298</v>
      </c>
      <c r="E956" s="11"/>
      <c r="F956" s="40"/>
      <c r="G956" s="35"/>
      <c r="H956" s="43"/>
    </row>
    <row r="957" spans="1:8" ht="36" customHeight="1" x14ac:dyDescent="0.2">
      <c r="A957" s="193" t="s">
        <v>839</v>
      </c>
      <c r="B957" s="36" t="s">
        <v>32</v>
      </c>
      <c r="C957" s="10" t="s">
        <v>840</v>
      </c>
      <c r="D957" s="12" t="s">
        <v>690</v>
      </c>
      <c r="E957" s="11" t="s">
        <v>94</v>
      </c>
      <c r="F957" s="33">
        <v>16</v>
      </c>
      <c r="G957" s="137"/>
      <c r="H957" s="34">
        <f t="shared" ref="H957:H958" si="116">ROUND(G957*F957,2)</f>
        <v>0</v>
      </c>
    </row>
    <row r="958" spans="1:8" ht="36" customHeight="1" x14ac:dyDescent="0.2">
      <c r="A958" s="193" t="s">
        <v>802</v>
      </c>
      <c r="B958" s="9" t="s">
        <v>866</v>
      </c>
      <c r="C958" s="10" t="s">
        <v>78</v>
      </c>
      <c r="D958" s="12" t="s">
        <v>803</v>
      </c>
      <c r="E958" s="11" t="s">
        <v>27</v>
      </c>
      <c r="F958" s="40">
        <v>345</v>
      </c>
      <c r="G958" s="137"/>
      <c r="H958" s="34">
        <f t="shared" si="116"/>
        <v>0</v>
      </c>
    </row>
    <row r="959" spans="1:8" ht="36" customHeight="1" x14ac:dyDescent="0.2">
      <c r="A959" s="193"/>
      <c r="B959" s="176"/>
      <c r="C959" s="173" t="s">
        <v>215</v>
      </c>
      <c r="D959" s="174"/>
      <c r="E959" s="175"/>
      <c r="F959" s="175"/>
      <c r="G959" s="177"/>
      <c r="H959" s="178"/>
    </row>
    <row r="960" spans="1:8" ht="36" customHeight="1" x14ac:dyDescent="0.2">
      <c r="A960" s="193" t="s">
        <v>226</v>
      </c>
      <c r="B960" s="9" t="s">
        <v>867</v>
      </c>
      <c r="C960" s="10" t="s">
        <v>228</v>
      </c>
      <c r="D960" s="224" t="s">
        <v>180</v>
      </c>
      <c r="E960" s="11" t="s">
        <v>154</v>
      </c>
      <c r="F960" s="40">
        <v>1</v>
      </c>
      <c r="G960" s="137"/>
      <c r="H960" s="34">
        <f t="shared" ref="H960:H961" si="117">ROUND(G960*F960,2)</f>
        <v>0</v>
      </c>
    </row>
    <row r="961" spans="1:8" ht="36" customHeight="1" x14ac:dyDescent="0.2">
      <c r="A961" s="193" t="s">
        <v>229</v>
      </c>
      <c r="B961" s="9" t="s">
        <v>868</v>
      </c>
      <c r="C961" s="10" t="s">
        <v>231</v>
      </c>
      <c r="D961" s="224" t="s">
        <v>180</v>
      </c>
      <c r="E961" s="11" t="s">
        <v>154</v>
      </c>
      <c r="F961" s="40">
        <v>5</v>
      </c>
      <c r="G961" s="137"/>
      <c r="H961" s="34">
        <f t="shared" si="117"/>
        <v>0</v>
      </c>
    </row>
    <row r="962" spans="1:8" ht="36" customHeight="1" x14ac:dyDescent="0.2">
      <c r="A962" s="193"/>
      <c r="B962" s="176"/>
      <c r="C962" s="173" t="s">
        <v>238</v>
      </c>
      <c r="D962" s="174"/>
      <c r="E962" s="175"/>
      <c r="F962" s="175"/>
      <c r="G962" s="177"/>
      <c r="H962" s="178"/>
    </row>
    <row r="963" spans="1:8" ht="36" customHeight="1" x14ac:dyDescent="0.2">
      <c r="A963" s="193" t="s">
        <v>239</v>
      </c>
      <c r="B963" s="9" t="s">
        <v>869</v>
      </c>
      <c r="C963" s="10" t="s">
        <v>241</v>
      </c>
      <c r="D963" s="12" t="s">
        <v>242</v>
      </c>
      <c r="E963" s="11"/>
      <c r="F963" s="33"/>
      <c r="G963" s="35"/>
      <c r="H963" s="34"/>
    </row>
    <row r="964" spans="1:8" ht="36" customHeight="1" x14ac:dyDescent="0.2">
      <c r="A964" s="193" t="s">
        <v>243</v>
      </c>
      <c r="B964" s="36" t="s">
        <v>32</v>
      </c>
      <c r="C964" s="10" t="s">
        <v>244</v>
      </c>
      <c r="D964" s="12"/>
      <c r="E964" s="11" t="s">
        <v>27</v>
      </c>
      <c r="F964" s="33">
        <v>60</v>
      </c>
      <c r="G964" s="137"/>
      <c r="H964" s="34">
        <f>ROUND(G964*F964,2)</f>
        <v>0</v>
      </c>
    </row>
    <row r="965" spans="1:8" ht="36" customHeight="1" x14ac:dyDescent="0.2">
      <c r="A965" s="193" t="s">
        <v>245</v>
      </c>
      <c r="B965" s="36" t="s">
        <v>96</v>
      </c>
      <c r="C965" s="10" t="s">
        <v>246</v>
      </c>
      <c r="D965" s="12"/>
      <c r="E965" s="11" t="s">
        <v>27</v>
      </c>
      <c r="F965" s="33">
        <v>115</v>
      </c>
      <c r="G965" s="137"/>
      <c r="H965" s="34">
        <f>ROUND(G965*F965,2)</f>
        <v>0</v>
      </c>
    </row>
    <row r="966" spans="1:8" ht="36" customHeight="1" x14ac:dyDescent="0.2">
      <c r="A966" s="193"/>
      <c r="B966" s="176"/>
      <c r="C966" s="173" t="s">
        <v>247</v>
      </c>
      <c r="D966" s="174"/>
      <c r="E966" s="175"/>
      <c r="F966" s="175"/>
      <c r="G966" s="177"/>
      <c r="H966" s="178"/>
    </row>
    <row r="967" spans="1:8" ht="36" customHeight="1" x14ac:dyDescent="0.2">
      <c r="A967" s="193"/>
      <c r="B967" s="9" t="s">
        <v>1040</v>
      </c>
      <c r="C967" s="4" t="s">
        <v>250</v>
      </c>
      <c r="D967" s="55" t="s">
        <v>322</v>
      </c>
      <c r="E967" s="5" t="s">
        <v>154</v>
      </c>
      <c r="F967" s="267">
        <v>1</v>
      </c>
      <c r="G967" s="191"/>
      <c r="H967" s="34">
        <f>ROUND(G967*F967,2)</f>
        <v>0</v>
      </c>
    </row>
    <row r="968" spans="1:8" ht="36" customHeight="1" thickBot="1" x14ac:dyDescent="0.25">
      <c r="A968" s="193"/>
      <c r="B968" s="53" t="str">
        <f>B939</f>
        <v>W</v>
      </c>
      <c r="C968" s="273" t="str">
        <f>C939</f>
        <v>HOWARD AVENUE - SIDEWALK REHABILITATION AND RECONSTRUCTION</v>
      </c>
      <c r="D968" s="284"/>
      <c r="E968" s="284"/>
      <c r="F968" s="285"/>
      <c r="G968" s="17" t="s">
        <v>251</v>
      </c>
      <c r="H968" s="17">
        <f>SUM(H940:H967)</f>
        <v>0</v>
      </c>
    </row>
    <row r="969" spans="1:8" ht="36" customHeight="1" thickTop="1" x14ac:dyDescent="0.2">
      <c r="A969" s="193"/>
      <c r="B969" s="179" t="s">
        <v>824</v>
      </c>
      <c r="C969" s="295" t="s">
        <v>828</v>
      </c>
      <c r="D969" s="295"/>
      <c r="E969" s="295"/>
      <c r="F969" s="295"/>
      <c r="G969" s="180"/>
      <c r="H969" s="181"/>
    </row>
    <row r="970" spans="1:8" ht="36" customHeight="1" x14ac:dyDescent="0.2">
      <c r="A970" s="193"/>
      <c r="B970" s="176"/>
      <c r="C970" s="173" t="s">
        <v>841</v>
      </c>
      <c r="D970" s="174"/>
      <c r="E970" s="175"/>
      <c r="F970" s="175"/>
      <c r="G970" s="177"/>
      <c r="H970" s="178"/>
    </row>
    <row r="971" spans="1:8" ht="36" customHeight="1" x14ac:dyDescent="0.2">
      <c r="A971" s="193" t="s">
        <v>34</v>
      </c>
      <c r="B971" s="9" t="s">
        <v>856</v>
      </c>
      <c r="C971" s="10" t="s">
        <v>36</v>
      </c>
      <c r="D971" s="12" t="s">
        <v>1004</v>
      </c>
      <c r="E971" s="11" t="s">
        <v>27</v>
      </c>
      <c r="F971" s="33">
        <v>9200</v>
      </c>
      <c r="G971" s="137"/>
      <c r="H971" s="34">
        <f t="shared" ref="H971:H972" si="118">ROUND(G971*F971,2)</f>
        <v>0</v>
      </c>
    </row>
    <row r="972" spans="1:8" ht="36" customHeight="1" x14ac:dyDescent="0.2">
      <c r="A972" s="193" t="s">
        <v>794</v>
      </c>
      <c r="B972" s="9" t="s">
        <v>1041</v>
      </c>
      <c r="C972" s="10" t="s">
        <v>795</v>
      </c>
      <c r="D972" s="12" t="s">
        <v>26</v>
      </c>
      <c r="E972" s="11" t="s">
        <v>22</v>
      </c>
      <c r="F972" s="33">
        <v>150</v>
      </c>
      <c r="G972" s="137"/>
      <c r="H972" s="34">
        <f t="shared" si="118"/>
        <v>0</v>
      </c>
    </row>
    <row r="973" spans="1:8" ht="36" customHeight="1" x14ac:dyDescent="0.2">
      <c r="A973" s="193"/>
      <c r="B973" s="176"/>
      <c r="C973" s="173" t="s">
        <v>841</v>
      </c>
      <c r="D973" s="174"/>
      <c r="E973" s="175"/>
      <c r="F973" s="175"/>
      <c r="G973" s="177"/>
      <c r="H973" s="178"/>
    </row>
    <row r="974" spans="1:8" ht="36" customHeight="1" x14ac:dyDescent="0.2">
      <c r="A974" s="193" t="s">
        <v>62</v>
      </c>
      <c r="B974" s="9" t="s">
        <v>1042</v>
      </c>
      <c r="C974" s="10" t="s">
        <v>64</v>
      </c>
      <c r="D974" s="12" t="s">
        <v>1005</v>
      </c>
      <c r="E974" s="11"/>
      <c r="F974" s="33"/>
      <c r="G974" s="35"/>
      <c r="H974" s="34"/>
    </row>
    <row r="975" spans="1:8" ht="36" customHeight="1" x14ac:dyDescent="0.2">
      <c r="A975" s="193" t="s">
        <v>66</v>
      </c>
      <c r="B975" s="36" t="s">
        <v>32</v>
      </c>
      <c r="C975" s="10" t="s">
        <v>67</v>
      </c>
      <c r="D975" s="12" t="s">
        <v>16</v>
      </c>
      <c r="E975" s="11" t="s">
        <v>27</v>
      </c>
      <c r="F975" s="33">
        <v>3550</v>
      </c>
      <c r="G975" s="137"/>
      <c r="H975" s="34">
        <f t="shared" ref="H975" si="119">ROUND(G975*F975,2)</f>
        <v>0</v>
      </c>
    </row>
    <row r="976" spans="1:8" ht="36" customHeight="1" x14ac:dyDescent="0.2">
      <c r="A976" s="193" t="s">
        <v>74</v>
      </c>
      <c r="B976" s="9" t="s">
        <v>1043</v>
      </c>
      <c r="C976" s="10" t="s">
        <v>76</v>
      </c>
      <c r="D976" s="12" t="s">
        <v>71</v>
      </c>
      <c r="E976" s="11"/>
      <c r="F976" s="33"/>
      <c r="G976" s="35"/>
      <c r="H976" s="34"/>
    </row>
    <row r="977" spans="1:8" ht="36" customHeight="1" x14ac:dyDescent="0.2">
      <c r="A977" s="193" t="s">
        <v>77</v>
      </c>
      <c r="B977" s="36" t="s">
        <v>32</v>
      </c>
      <c r="C977" s="10" t="s">
        <v>78</v>
      </c>
      <c r="D977" s="12" t="s">
        <v>73</v>
      </c>
      <c r="E977" s="11"/>
      <c r="F977" s="33"/>
      <c r="G977" s="35"/>
      <c r="H977" s="34"/>
    </row>
    <row r="978" spans="1:8" ht="36" customHeight="1" x14ac:dyDescent="0.2">
      <c r="A978" s="193" t="s">
        <v>79</v>
      </c>
      <c r="B978" s="39" t="s">
        <v>80</v>
      </c>
      <c r="C978" s="10" t="s">
        <v>81</v>
      </c>
      <c r="D978" s="12"/>
      <c r="E978" s="11" t="s">
        <v>27</v>
      </c>
      <c r="F978" s="33">
        <v>5</v>
      </c>
      <c r="G978" s="137"/>
      <c r="H978" s="34">
        <f>ROUND(G978*F978,2)</f>
        <v>0</v>
      </c>
    </row>
    <row r="979" spans="1:8" ht="36" customHeight="1" x14ac:dyDescent="0.2">
      <c r="A979" s="215" t="s">
        <v>98</v>
      </c>
      <c r="B979" s="216" t="s">
        <v>1044</v>
      </c>
      <c r="C979" s="217" t="s">
        <v>100</v>
      </c>
      <c r="D979" s="218" t="s">
        <v>91</v>
      </c>
      <c r="E979" s="219"/>
      <c r="F979" s="252"/>
      <c r="G979" s="236"/>
      <c r="H979" s="222"/>
    </row>
    <row r="980" spans="1:8" ht="45" x14ac:dyDescent="0.2">
      <c r="A980" s="215" t="s">
        <v>107</v>
      </c>
      <c r="B980" s="238" t="s">
        <v>32</v>
      </c>
      <c r="C980" s="217" t="s">
        <v>1066</v>
      </c>
      <c r="D980" s="218" t="s">
        <v>106</v>
      </c>
      <c r="E980" s="219" t="s">
        <v>94</v>
      </c>
      <c r="F980" s="220">
        <v>7</v>
      </c>
      <c r="G980" s="221"/>
      <c r="H980" s="222">
        <f t="shared" ref="H980" si="120">ROUND(G980*F980,2)</f>
        <v>0</v>
      </c>
    </row>
    <row r="981" spans="1:8" ht="36" customHeight="1" x14ac:dyDescent="0.2">
      <c r="A981" s="193" t="s">
        <v>265</v>
      </c>
      <c r="B981" s="9" t="s">
        <v>1045</v>
      </c>
      <c r="C981" s="10" t="s">
        <v>267</v>
      </c>
      <c r="D981" s="12" t="s">
        <v>65</v>
      </c>
      <c r="E981" s="11" t="s">
        <v>27</v>
      </c>
      <c r="F981" s="40">
        <v>5</v>
      </c>
      <c r="G981" s="137"/>
      <c r="H981" s="34">
        <f t="shared" ref="H981:H982" si="121">ROUND(G981*F981,2)</f>
        <v>0</v>
      </c>
    </row>
    <row r="982" spans="1:8" ht="36" customHeight="1" x14ac:dyDescent="0.2">
      <c r="A982" s="193" t="s">
        <v>337</v>
      </c>
      <c r="B982" s="9" t="s">
        <v>1046</v>
      </c>
      <c r="C982" s="10" t="s">
        <v>339</v>
      </c>
      <c r="D982" s="12" t="s">
        <v>340</v>
      </c>
      <c r="E982" s="11" t="s">
        <v>27</v>
      </c>
      <c r="F982" s="33">
        <v>5</v>
      </c>
      <c r="G982" s="137"/>
      <c r="H982" s="34">
        <f t="shared" si="121"/>
        <v>0</v>
      </c>
    </row>
    <row r="983" spans="1:8" ht="36" customHeight="1" x14ac:dyDescent="0.2">
      <c r="A983" s="193"/>
      <c r="B983" s="176"/>
      <c r="C983" s="173" t="s">
        <v>830</v>
      </c>
      <c r="D983" s="174"/>
      <c r="E983" s="175"/>
      <c r="F983" s="175"/>
      <c r="G983" s="177"/>
      <c r="H983" s="178"/>
    </row>
    <row r="984" spans="1:8" ht="36" customHeight="1" x14ac:dyDescent="0.2">
      <c r="A984" s="193" t="s">
        <v>802</v>
      </c>
      <c r="B984" s="9" t="s">
        <v>1047</v>
      </c>
      <c r="C984" s="10" t="s">
        <v>78</v>
      </c>
      <c r="D984" s="12" t="s">
        <v>1006</v>
      </c>
      <c r="E984" s="11" t="s">
        <v>27</v>
      </c>
      <c r="F984" s="40">
        <v>4525</v>
      </c>
      <c r="G984" s="137"/>
      <c r="H984" s="34">
        <f t="shared" ref="H984" si="122">ROUND(G984*F984,2)</f>
        <v>0</v>
      </c>
    </row>
    <row r="985" spans="1:8" ht="36" customHeight="1" x14ac:dyDescent="0.2">
      <c r="A985" s="193"/>
      <c r="B985" s="176"/>
      <c r="C985" s="173" t="s">
        <v>215</v>
      </c>
      <c r="D985" s="174"/>
      <c r="E985" s="175"/>
      <c r="F985" s="175"/>
      <c r="G985" s="177"/>
      <c r="H985" s="178"/>
    </row>
    <row r="986" spans="1:8" ht="36" customHeight="1" x14ac:dyDescent="0.2">
      <c r="A986" s="193" t="s">
        <v>226</v>
      </c>
      <c r="B986" s="9" t="s">
        <v>1048</v>
      </c>
      <c r="C986" s="10" t="s">
        <v>228</v>
      </c>
      <c r="D986" s="224" t="s">
        <v>180</v>
      </c>
      <c r="E986" s="11" t="s">
        <v>154</v>
      </c>
      <c r="F986" s="40">
        <v>1</v>
      </c>
      <c r="G986" s="137"/>
      <c r="H986" s="34">
        <f t="shared" ref="H986:H987" si="123">ROUND(G986*F986,2)</f>
        <v>0</v>
      </c>
    </row>
    <row r="987" spans="1:8" ht="36" customHeight="1" x14ac:dyDescent="0.2">
      <c r="A987" s="193" t="s">
        <v>229</v>
      </c>
      <c r="B987" s="9" t="s">
        <v>1049</v>
      </c>
      <c r="C987" s="10" t="s">
        <v>231</v>
      </c>
      <c r="D987" s="224" t="s">
        <v>180</v>
      </c>
      <c r="E987" s="11" t="s">
        <v>154</v>
      </c>
      <c r="F987" s="40">
        <v>5</v>
      </c>
      <c r="G987" s="137"/>
      <c r="H987" s="34">
        <f t="shared" si="123"/>
        <v>0</v>
      </c>
    </row>
    <row r="988" spans="1:8" ht="36" customHeight="1" x14ac:dyDescent="0.2">
      <c r="A988" s="193"/>
      <c r="B988" s="268"/>
      <c r="C988" s="269" t="s">
        <v>238</v>
      </c>
      <c r="D988" s="270"/>
      <c r="E988" s="270"/>
      <c r="F988" s="270"/>
      <c r="G988" s="35"/>
      <c r="H988" s="271"/>
    </row>
    <row r="989" spans="1:8" ht="36" customHeight="1" x14ac:dyDescent="0.2">
      <c r="A989" s="193" t="s">
        <v>239</v>
      </c>
      <c r="B989" s="9" t="s">
        <v>1050</v>
      </c>
      <c r="C989" s="10" t="s">
        <v>241</v>
      </c>
      <c r="D989" s="12" t="s">
        <v>1007</v>
      </c>
      <c r="E989" s="11"/>
      <c r="F989" s="33"/>
      <c r="G989" s="35"/>
      <c r="H989" s="34"/>
    </row>
    <row r="990" spans="1:8" ht="36" customHeight="1" x14ac:dyDescent="0.2">
      <c r="A990" s="193" t="s">
        <v>243</v>
      </c>
      <c r="B990" s="36" t="s">
        <v>32</v>
      </c>
      <c r="C990" s="10" t="s">
        <v>244</v>
      </c>
      <c r="D990" s="12"/>
      <c r="E990" s="11" t="s">
        <v>27</v>
      </c>
      <c r="F990" s="33">
        <v>100</v>
      </c>
      <c r="G990" s="137"/>
      <c r="H990" s="34">
        <f>ROUND(G990*F990,2)</f>
        <v>0</v>
      </c>
    </row>
    <row r="991" spans="1:8" ht="36" customHeight="1" x14ac:dyDescent="0.2">
      <c r="A991" s="193" t="s">
        <v>245</v>
      </c>
      <c r="B991" s="36" t="s">
        <v>96</v>
      </c>
      <c r="C991" s="10" t="s">
        <v>246</v>
      </c>
      <c r="D991" s="12"/>
      <c r="E991" s="11" t="s">
        <v>27</v>
      </c>
      <c r="F991" s="33">
        <v>9100</v>
      </c>
      <c r="G991" s="137"/>
      <c r="H991" s="34">
        <f>ROUND(G991*F991,2)</f>
        <v>0</v>
      </c>
    </row>
    <row r="992" spans="1:8" ht="36" customHeight="1" x14ac:dyDescent="0.2">
      <c r="A992" s="193"/>
      <c r="B992" s="9" t="s">
        <v>1065</v>
      </c>
      <c r="C992" s="4" t="s">
        <v>250</v>
      </c>
      <c r="D992" s="55" t="s">
        <v>322</v>
      </c>
      <c r="E992" s="5" t="s">
        <v>154</v>
      </c>
      <c r="F992" s="267">
        <v>10</v>
      </c>
      <c r="G992" s="191"/>
      <c r="H992" s="34">
        <f>ROUND(G992*F992,2)</f>
        <v>0</v>
      </c>
    </row>
    <row r="993" spans="1:8" ht="36" customHeight="1" thickBot="1" x14ac:dyDescent="0.25">
      <c r="A993" s="193"/>
      <c r="B993" s="53" t="str">
        <f>B969</f>
        <v>X</v>
      </c>
      <c r="C993" s="273" t="str">
        <f>C969</f>
        <v>WILDWOOD PARK - SIDEWALK RECONSTRUCTION</v>
      </c>
      <c r="D993" s="284"/>
      <c r="E993" s="284"/>
      <c r="F993" s="285"/>
      <c r="G993" s="17" t="s">
        <v>251</v>
      </c>
      <c r="H993" s="17">
        <f>SUM(H970:H992)</f>
        <v>0</v>
      </c>
    </row>
    <row r="994" spans="1:8" ht="36" customHeight="1" thickTop="1" x14ac:dyDescent="0.2">
      <c r="A994" s="193"/>
      <c r="B994" s="14" t="s">
        <v>1051</v>
      </c>
      <c r="C994" s="280" t="s">
        <v>675</v>
      </c>
      <c r="D994" s="282"/>
      <c r="E994" s="282"/>
      <c r="F994" s="283"/>
      <c r="G994" s="13"/>
      <c r="H994" s="15"/>
    </row>
    <row r="995" spans="1:8" ht="36" customHeight="1" x14ac:dyDescent="0.2">
      <c r="A995" s="193"/>
      <c r="B995" s="139" t="s">
        <v>1052</v>
      </c>
      <c r="C995" s="168" t="s">
        <v>676</v>
      </c>
      <c r="D995" s="29" t="s">
        <v>677</v>
      </c>
      <c r="E995" s="42" t="s">
        <v>678</v>
      </c>
      <c r="F995" s="30">
        <v>1</v>
      </c>
      <c r="G995" s="169"/>
      <c r="H995" s="32">
        <f t="shared" ref="H995" si="124">ROUND(G995*F995,2)</f>
        <v>0</v>
      </c>
    </row>
    <row r="996" spans="1:8" ht="36" customHeight="1" thickBot="1" x14ac:dyDescent="0.25">
      <c r="A996" s="193"/>
      <c r="B996" s="16" t="str">
        <f>B994</f>
        <v>Y</v>
      </c>
      <c r="C996" s="273" t="str">
        <f>C994</f>
        <v>MOBILIZATION /DEMOBILIZATION</v>
      </c>
      <c r="D996" s="274"/>
      <c r="E996" s="274"/>
      <c r="F996" s="275"/>
      <c r="G996" s="17" t="s">
        <v>251</v>
      </c>
      <c r="H996" s="18">
        <f>H995</f>
        <v>0</v>
      </c>
    </row>
    <row r="997" spans="1:8" ht="36" customHeight="1" thickTop="1" x14ac:dyDescent="0.2">
      <c r="A997" s="193"/>
      <c r="B997" s="100"/>
      <c r="C997" s="135" t="s">
        <v>679</v>
      </c>
      <c r="D997" s="101"/>
      <c r="E997" s="102"/>
      <c r="F997" s="102"/>
      <c r="G997" s="91"/>
      <c r="H997" s="103"/>
    </row>
    <row r="998" spans="1:8" ht="36" customHeight="1" x14ac:dyDescent="0.2">
      <c r="A998" s="193"/>
      <c r="B998" s="104" t="s">
        <v>12</v>
      </c>
      <c r="C998" s="105" t="s">
        <v>13</v>
      </c>
      <c r="D998" s="106"/>
      <c r="E998" s="107"/>
      <c r="F998" s="107"/>
      <c r="G998" s="108"/>
      <c r="H998" s="109"/>
    </row>
    <row r="999" spans="1:8" ht="36" customHeight="1" thickBot="1" x14ac:dyDescent="0.25">
      <c r="A999" s="193"/>
      <c r="B999" s="53" t="str">
        <f>B7</f>
        <v>A</v>
      </c>
      <c r="C999" s="299" t="str">
        <f>C7</f>
        <v>ASPHALT REHABILITATION: CRESCENT DRIVE - PEMBINA HIGHWAY TO CRESCENT DRIVE PARK ENTRANCE</v>
      </c>
      <c r="D999" s="274"/>
      <c r="E999" s="274"/>
      <c r="F999" s="275"/>
      <c r="G999" s="52" t="s">
        <v>251</v>
      </c>
      <c r="H999" s="52">
        <f>H114</f>
        <v>0</v>
      </c>
    </row>
    <row r="1000" spans="1:8" ht="36" customHeight="1" thickTop="1" thickBot="1" x14ac:dyDescent="0.25">
      <c r="A1000" s="193"/>
      <c r="B1000" s="53" t="str">
        <f>B115</f>
        <v>B</v>
      </c>
      <c r="C1000" s="296" t="str">
        <f>C115</f>
        <v>ASPHALT REHABILITATION: BOSTON AVENUE - HUDSON STREET TO PEMBINA HIGHWAY</v>
      </c>
      <c r="D1000" s="300"/>
      <c r="E1000" s="300"/>
      <c r="F1000" s="301"/>
      <c r="G1000" s="52" t="s">
        <v>251</v>
      </c>
      <c r="H1000" s="52">
        <f>H182</f>
        <v>0</v>
      </c>
    </row>
    <row r="1001" spans="1:8" ht="36" customHeight="1" thickTop="1" thickBot="1" x14ac:dyDescent="0.25">
      <c r="A1001" s="193"/>
      <c r="B1001" s="53" t="str">
        <f>B183</f>
        <v>C</v>
      </c>
      <c r="C1001" s="296" t="str">
        <f>C183</f>
        <v>ASPHALT RECONSTRUCTION: CROWSON BAY - DOWKER AVENUE TO DOWKER AVENUE</v>
      </c>
      <c r="D1001" s="300"/>
      <c r="E1001" s="300"/>
      <c r="F1001" s="301"/>
      <c r="G1001" s="52" t="s">
        <v>251</v>
      </c>
      <c r="H1001" s="52">
        <f>H275</f>
        <v>0</v>
      </c>
    </row>
    <row r="1002" spans="1:8" ht="36" customHeight="1" thickTop="1" thickBot="1" x14ac:dyDescent="0.25">
      <c r="A1002" s="193"/>
      <c r="B1002" s="53" t="str">
        <f>B276</f>
        <v>D</v>
      </c>
      <c r="C1002" s="296" t="str">
        <f>C276</f>
        <v>ASPHALT RECONSTRUCTION: KENNETH STREET - DOWKER AVENUE TO END</v>
      </c>
      <c r="D1002" s="297"/>
      <c r="E1002" s="297"/>
      <c r="F1002" s="298"/>
      <c r="G1002" s="52" t="s">
        <v>251</v>
      </c>
      <c r="H1002" s="52">
        <f>H337</f>
        <v>0</v>
      </c>
    </row>
    <row r="1003" spans="1:8" ht="36" customHeight="1" thickTop="1" thickBot="1" x14ac:dyDescent="0.25">
      <c r="A1003" s="193"/>
      <c r="B1003" s="53" t="str">
        <f>B338</f>
        <v>E</v>
      </c>
      <c r="C1003" s="296" t="str">
        <f>C338</f>
        <v>ASPHALT RECONSTRUCTION: PARKER AVENUE - 1223 PARKER AVENUE TO WYNNE STREET</v>
      </c>
      <c r="D1003" s="297"/>
      <c r="E1003" s="297"/>
      <c r="F1003" s="298"/>
      <c r="G1003" s="52" t="s">
        <v>251</v>
      </c>
      <c r="H1003" s="52">
        <f>H454</f>
        <v>0</v>
      </c>
    </row>
    <row r="1004" spans="1:8" ht="36" customHeight="1" thickTop="1" thickBot="1" x14ac:dyDescent="0.25">
      <c r="A1004" s="193"/>
      <c r="B1004" s="53" t="str">
        <f>B455</f>
        <v>F</v>
      </c>
      <c r="C1004" s="296" t="str">
        <f>C455</f>
        <v>MAJOR REHABILITATION: WATERBURY DRIVE - LINDENWOOD DRIVE EAST TO LINDENWOOD DRIVE EAST</v>
      </c>
      <c r="D1004" s="297"/>
      <c r="E1004" s="297"/>
      <c r="F1004" s="298"/>
      <c r="G1004" s="52" t="s">
        <v>251</v>
      </c>
      <c r="H1004" s="52">
        <f>H535</f>
        <v>0</v>
      </c>
    </row>
    <row r="1005" spans="1:8" ht="36" customHeight="1" thickTop="1" thickBot="1" x14ac:dyDescent="0.25">
      <c r="A1005" s="193"/>
      <c r="B1005" s="53" t="str">
        <f>B536</f>
        <v>G</v>
      </c>
      <c r="C1005" s="296" t="str">
        <f>C536</f>
        <v>THIN BITUMINOUS OVERLAY: LINDENWOOD DRIVE EAST FRONTAGE ROAD 371 TO 419</v>
      </c>
      <c r="D1005" s="297"/>
      <c r="E1005" s="297"/>
      <c r="F1005" s="298"/>
      <c r="G1005" s="52" t="s">
        <v>251</v>
      </c>
      <c r="H1005" s="52">
        <f>H557</f>
        <v>0</v>
      </c>
    </row>
    <row r="1006" spans="1:8" ht="36" customHeight="1" thickTop="1" thickBot="1" x14ac:dyDescent="0.25">
      <c r="A1006" s="193"/>
      <c r="B1006" s="53" t="str">
        <f>B558</f>
        <v>H</v>
      </c>
      <c r="C1006" s="296" t="str">
        <f>C558</f>
        <v>THIN BITUMINOUS OVERLAY: LINDENWOOD DRIVE EAST FRONTAGE ROAD 364 TO 412</v>
      </c>
      <c r="D1006" s="297"/>
      <c r="E1006" s="297"/>
      <c r="F1006" s="298"/>
      <c r="G1006" s="52" t="s">
        <v>251</v>
      </c>
      <c r="H1006" s="52">
        <f>H579</f>
        <v>0</v>
      </c>
    </row>
    <row r="1007" spans="1:8" ht="36" customHeight="1" thickTop="1" thickBot="1" x14ac:dyDescent="0.25">
      <c r="A1007" s="193"/>
      <c r="B1007" s="53" t="str">
        <f>B580</f>
        <v>I</v>
      </c>
      <c r="C1007" s="296" t="str">
        <f>C580</f>
        <v>THIN BITUMINOUS OVERLAY: LINDENWOOD DRIVE EAST FRONTAGE ROAD 348 TO 308</v>
      </c>
      <c r="D1007" s="297"/>
      <c r="E1007" s="297"/>
      <c r="F1007" s="298"/>
      <c r="G1007" s="52" t="s">
        <v>251</v>
      </c>
      <c r="H1007" s="52">
        <f>H602</f>
        <v>0</v>
      </c>
    </row>
    <row r="1008" spans="1:8" ht="36" customHeight="1" thickTop="1" thickBot="1" x14ac:dyDescent="0.25">
      <c r="A1008" s="193"/>
      <c r="B1008" s="53" t="str">
        <f>B603</f>
        <v>J</v>
      </c>
      <c r="C1008" s="296" t="str">
        <f>C603</f>
        <v>THIN BITUMINOUS OVERLAY: LINDENWOOD DRIVE WEST FRONTAGE ROAD 751 TO 787</v>
      </c>
      <c r="D1008" s="297"/>
      <c r="E1008" s="297"/>
      <c r="F1008" s="298"/>
      <c r="G1008" s="52" t="s">
        <v>251</v>
      </c>
      <c r="H1008" s="52">
        <f>H624</f>
        <v>0</v>
      </c>
    </row>
    <row r="1009" spans="1:8" ht="36" customHeight="1" thickTop="1" thickBot="1" x14ac:dyDescent="0.25">
      <c r="A1009" s="193"/>
      <c r="B1009" s="53" t="str">
        <f>B625</f>
        <v>K</v>
      </c>
      <c r="C1009" s="296" t="str">
        <f>C625</f>
        <v>THIN BITUMINOUS OVERLAY: LINDENWOOD DRIVE WEST FRONTAGE ROAD 795 TO 839</v>
      </c>
      <c r="D1009" s="297"/>
      <c r="E1009" s="297"/>
      <c r="F1009" s="298"/>
      <c r="G1009" s="52" t="s">
        <v>251</v>
      </c>
      <c r="H1009" s="52">
        <f>H647</f>
        <v>0</v>
      </c>
    </row>
    <row r="1010" spans="1:8" ht="36" customHeight="1" thickTop="1" x14ac:dyDescent="0.3">
      <c r="A1010" s="193"/>
      <c r="B1010" s="114"/>
      <c r="C1010" s="115"/>
      <c r="D1010" s="116"/>
      <c r="E1010" s="116"/>
      <c r="F1010" s="117"/>
      <c r="G1010" s="118" t="s">
        <v>680</v>
      </c>
      <c r="H1010" s="51">
        <f>SUM(H999:H1009)</f>
        <v>0</v>
      </c>
    </row>
    <row r="1011" spans="1:8" ht="36" customHeight="1" thickBot="1" x14ac:dyDescent="0.25">
      <c r="A1011" s="193"/>
      <c r="B1011" s="119" t="str">
        <f>B648</f>
        <v>PART 2</v>
      </c>
      <c r="C1011" s="120" t="str">
        <f>C648</f>
        <v xml:space="preserve">  TRANSIT IMPROVEMENTS</v>
      </c>
      <c r="D1011" s="121"/>
      <c r="E1011" s="121"/>
      <c r="F1011" s="122"/>
      <c r="G1011" s="123"/>
      <c r="H1011" s="52"/>
    </row>
    <row r="1012" spans="1:8" ht="36" customHeight="1" thickTop="1" thickBot="1" x14ac:dyDescent="0.25">
      <c r="A1012" s="193"/>
      <c r="B1012" s="124" t="str">
        <f>B649</f>
        <v>L</v>
      </c>
      <c r="C1012" s="125" t="str">
        <f>C649</f>
        <v>CRESCENT DRIVE BUS PLATFORMS</v>
      </c>
      <c r="D1012" s="126"/>
      <c r="E1012" s="126"/>
      <c r="F1012" s="127"/>
      <c r="G1012" s="128" t="s">
        <v>251</v>
      </c>
      <c r="H1012" s="129">
        <f>H661</f>
        <v>0</v>
      </c>
    </row>
    <row r="1013" spans="1:8" ht="36" customHeight="1" thickTop="1" thickBot="1" x14ac:dyDescent="0.25">
      <c r="A1013" s="193"/>
      <c r="B1013" s="124" t="str">
        <f>B662</f>
        <v>M</v>
      </c>
      <c r="C1013" s="296" t="str">
        <f>C662</f>
        <v>CRESCENT DRIVE BUFFERED BIKE LANE BUS STOP</v>
      </c>
      <c r="D1013" s="297"/>
      <c r="E1013" s="297"/>
      <c r="F1013" s="298"/>
      <c r="G1013" s="128" t="s">
        <v>251</v>
      </c>
      <c r="H1013" s="129">
        <f>H715</f>
        <v>0</v>
      </c>
    </row>
    <row r="1014" spans="1:8" ht="36" customHeight="1" thickTop="1" thickBot="1" x14ac:dyDescent="0.25">
      <c r="A1014" s="193"/>
      <c r="B1014" s="124"/>
      <c r="C1014" s="110"/>
      <c r="D1014" s="111"/>
      <c r="E1014" s="111"/>
      <c r="F1014" s="112"/>
      <c r="G1014" s="118" t="s">
        <v>681</v>
      </c>
      <c r="H1014" s="130">
        <f>SUM(H1012:H1013)</f>
        <v>0</v>
      </c>
    </row>
    <row r="1015" spans="1:8" ht="36" customHeight="1" thickTop="1" thickBot="1" x14ac:dyDescent="0.25">
      <c r="A1015" s="193"/>
      <c r="B1015" s="119" t="str">
        <f>B716</f>
        <v>PART 3</v>
      </c>
      <c r="C1015" s="302" t="str">
        <f>C716</f>
        <v xml:space="preserve">  WATER AND WASTE FUNDED WORK</v>
      </c>
      <c r="D1015" s="302"/>
      <c r="E1015" s="302"/>
      <c r="F1015" s="303"/>
      <c r="G1015" s="131"/>
      <c r="H1015" s="130"/>
    </row>
    <row r="1016" spans="1:8" ht="36" customHeight="1" thickTop="1" thickBot="1" x14ac:dyDescent="0.25">
      <c r="A1016" s="193"/>
      <c r="B1016" s="132" t="str">
        <f>B717</f>
        <v>N</v>
      </c>
      <c r="C1016" s="304" t="str">
        <f>C717</f>
        <v>ASPHALT RECONSTRUCTION: PARKER AVENUE - 1223 PARKER AVENUE TO WYNNE STREET</v>
      </c>
      <c r="D1016" s="300"/>
      <c r="E1016" s="300"/>
      <c r="F1016" s="301"/>
      <c r="G1016" s="113" t="s">
        <v>251</v>
      </c>
      <c r="H1016" s="113">
        <f>H743</f>
        <v>0</v>
      </c>
    </row>
    <row r="1017" spans="1:8" ht="36" customHeight="1" thickTop="1" thickBot="1" x14ac:dyDescent="0.25">
      <c r="A1017" s="193"/>
      <c r="B1017" s="124" t="str">
        <f>B744</f>
        <v>O</v>
      </c>
      <c r="C1017" s="304" t="str">
        <f>C744</f>
        <v>WATERMAIN RENEWAL - PARKER AVENUE - ROCKMAN STREET TO CPR RIGHT-OF-WAY</v>
      </c>
      <c r="D1017" s="300"/>
      <c r="E1017" s="300"/>
      <c r="F1017" s="301"/>
      <c r="G1017" s="113" t="s">
        <v>251</v>
      </c>
      <c r="H1017" s="130">
        <f>H778</f>
        <v>0</v>
      </c>
    </row>
    <row r="1018" spans="1:8" ht="36" customHeight="1" thickTop="1" thickBot="1" x14ac:dyDescent="0.25">
      <c r="A1018" s="193"/>
      <c r="B1018" s="124" t="str">
        <f>B779</f>
        <v>P</v>
      </c>
      <c r="C1018" s="304" t="str">
        <f>C779</f>
        <v>ASPHALT RECONSTRUCTION: CROWSON BAY - DOWKER AVENUE TO DOWKER AVENUE</v>
      </c>
      <c r="D1018" s="300"/>
      <c r="E1018" s="300"/>
      <c r="F1018" s="301"/>
      <c r="G1018" s="113" t="s">
        <v>251</v>
      </c>
      <c r="H1018" s="130">
        <f>H794</f>
        <v>0</v>
      </c>
    </row>
    <row r="1019" spans="1:8" ht="36" customHeight="1" thickTop="1" thickBot="1" x14ac:dyDescent="0.25">
      <c r="A1019" s="193"/>
      <c r="B1019" s="124" t="str">
        <f>B795</f>
        <v>Q</v>
      </c>
      <c r="C1019" s="304" t="str">
        <f>C795</f>
        <v>LAND DRAINAGE SEWER INSTALLATION - KENNETH STREET - DOWKER AVENUE TO END</v>
      </c>
      <c r="D1019" s="300"/>
      <c r="E1019" s="300"/>
      <c r="F1019" s="301"/>
      <c r="G1019" s="113" t="s">
        <v>251</v>
      </c>
      <c r="H1019" s="130">
        <f>H810</f>
        <v>0</v>
      </c>
    </row>
    <row r="1020" spans="1:8" ht="36" customHeight="1" thickTop="1" thickBot="1" x14ac:dyDescent="0.25">
      <c r="A1020" s="193"/>
      <c r="B1020" s="124"/>
      <c r="C1020" s="110"/>
      <c r="D1020" s="111"/>
      <c r="E1020" s="111"/>
      <c r="F1020" s="112"/>
      <c r="G1020" s="118" t="s">
        <v>682</v>
      </c>
      <c r="H1020" s="130">
        <f>SUM(H1016:H1019)</f>
        <v>0</v>
      </c>
    </row>
    <row r="1021" spans="1:8" ht="36" customHeight="1" thickTop="1" thickBot="1" x14ac:dyDescent="0.25">
      <c r="A1021" s="193"/>
      <c r="B1021" s="119" t="str">
        <f>B811</f>
        <v>PART 4</v>
      </c>
      <c r="C1021" s="302" t="str">
        <f>C811</f>
        <v xml:space="preserve">  MANITOBA HYDRO FUNDED WORK</v>
      </c>
      <c r="D1021" s="302"/>
      <c r="E1021" s="302"/>
      <c r="F1021" s="303"/>
      <c r="G1021" s="113"/>
      <c r="H1021" s="113"/>
    </row>
    <row r="1022" spans="1:8" ht="36" customHeight="1" thickTop="1" thickBot="1" x14ac:dyDescent="0.25">
      <c r="A1022" s="193"/>
      <c r="B1022" s="53" t="str">
        <f>B812</f>
        <v>R</v>
      </c>
      <c r="C1022" s="304" t="str">
        <f>C812</f>
        <v>CROWSON BAY - STREET LIGHTING INSTALLATION AND ASSOCIATED WORK</v>
      </c>
      <c r="D1022" s="305"/>
      <c r="E1022" s="305"/>
      <c r="F1022" s="306"/>
      <c r="G1022" s="52" t="s">
        <v>251</v>
      </c>
      <c r="H1022" s="113">
        <f>H823</f>
        <v>0</v>
      </c>
    </row>
    <row r="1023" spans="1:8" ht="36" customHeight="1" thickTop="1" thickBot="1" x14ac:dyDescent="0.25">
      <c r="A1023" s="193"/>
      <c r="B1023" s="53" t="str">
        <f>B824</f>
        <v>S</v>
      </c>
      <c r="C1023" s="304" t="str">
        <f>C824</f>
        <v>KENNETH STREET - STREET LIGHTING INSTALLATION AND ASSOCIATED WORK</v>
      </c>
      <c r="D1023" s="305"/>
      <c r="E1023" s="305"/>
      <c r="F1023" s="306"/>
      <c r="G1023" s="52" t="s">
        <v>251</v>
      </c>
      <c r="H1023" s="113">
        <f>H834</f>
        <v>0</v>
      </c>
    </row>
    <row r="1024" spans="1:8" ht="36" customHeight="1" thickTop="1" thickBot="1" x14ac:dyDescent="0.25">
      <c r="A1024" s="193"/>
      <c r="B1024" s="53" t="str">
        <f>B835</f>
        <v>T</v>
      </c>
      <c r="C1024" s="304" t="str">
        <f>C835</f>
        <v>WATERBURY DRIVE - STREET LIGHTING INSTALLATION AND ASSOCIATED WORK</v>
      </c>
      <c r="D1024" s="305"/>
      <c r="E1024" s="305"/>
      <c r="F1024" s="306"/>
      <c r="G1024" s="52" t="s">
        <v>251</v>
      </c>
      <c r="H1024" s="113">
        <f>H845</f>
        <v>0</v>
      </c>
    </row>
    <row r="1025" spans="1:8" ht="36" customHeight="1" thickTop="1" thickBot="1" x14ac:dyDescent="0.25">
      <c r="A1025" s="193"/>
      <c r="B1025" s="124"/>
      <c r="C1025" s="110"/>
      <c r="D1025" s="111"/>
      <c r="E1025" s="111"/>
      <c r="F1025" s="112"/>
      <c r="G1025" s="118" t="s">
        <v>683</v>
      </c>
      <c r="H1025" s="130">
        <f>SUM(H1022:H1024)</f>
        <v>0</v>
      </c>
    </row>
    <row r="1026" spans="1:8" ht="36" customHeight="1" thickTop="1" thickBot="1" x14ac:dyDescent="0.25">
      <c r="A1026" s="193"/>
      <c r="B1026" s="119" t="str">
        <f>B846</f>
        <v>PART 5</v>
      </c>
      <c r="C1026" s="302" t="str">
        <f>C846</f>
        <v xml:space="preserve">  SIDEWALK RENEWALS</v>
      </c>
      <c r="D1026" s="302"/>
      <c r="E1026" s="302"/>
      <c r="F1026" s="303"/>
      <c r="G1026" s="113"/>
      <c r="H1026" s="113"/>
    </row>
    <row r="1027" spans="1:8" ht="36" customHeight="1" thickTop="1" thickBot="1" x14ac:dyDescent="0.25">
      <c r="A1027" s="193"/>
      <c r="B1027" s="53" t="str">
        <f>B847</f>
        <v>U</v>
      </c>
      <c r="C1027" s="304" t="str">
        <f>C847</f>
        <v>MANCHESTER BOULEVARD SOUTH - SIDEWALK RECONSTRUCTION</v>
      </c>
      <c r="D1027" s="305"/>
      <c r="E1027" s="305"/>
      <c r="F1027" s="306"/>
      <c r="G1027" s="52" t="s">
        <v>251</v>
      </c>
      <c r="H1027" s="113">
        <f>H887</f>
        <v>0</v>
      </c>
    </row>
    <row r="1028" spans="1:8" ht="36" customHeight="1" thickTop="1" thickBot="1" x14ac:dyDescent="0.25">
      <c r="A1028" s="193"/>
      <c r="B1028" s="53" t="str">
        <f>B888</f>
        <v>V</v>
      </c>
      <c r="C1028" s="304" t="str">
        <f>C888</f>
        <v>BEAUMONT STREET - SIDEWALK RECONSTRUCTION</v>
      </c>
      <c r="D1028" s="305"/>
      <c r="E1028" s="305"/>
      <c r="F1028" s="306"/>
      <c r="G1028" s="52" t="s">
        <v>251</v>
      </c>
      <c r="H1028" s="113">
        <f>H938</f>
        <v>0</v>
      </c>
    </row>
    <row r="1029" spans="1:8" ht="36" customHeight="1" thickTop="1" thickBot="1" x14ac:dyDescent="0.25">
      <c r="A1029" s="193"/>
      <c r="B1029" s="53" t="str">
        <f>B939</f>
        <v>W</v>
      </c>
      <c r="C1029" s="304" t="str">
        <f>C939</f>
        <v>HOWARD AVENUE - SIDEWALK REHABILITATION AND RECONSTRUCTION</v>
      </c>
      <c r="D1029" s="305"/>
      <c r="E1029" s="305"/>
      <c r="F1029" s="306"/>
      <c r="G1029" s="52" t="s">
        <v>251</v>
      </c>
      <c r="H1029" s="113">
        <f>H968</f>
        <v>0</v>
      </c>
    </row>
    <row r="1030" spans="1:8" ht="36" customHeight="1" thickTop="1" thickBot="1" x14ac:dyDescent="0.25">
      <c r="A1030" s="193"/>
      <c r="B1030" s="53" t="str">
        <f>B969</f>
        <v>X</v>
      </c>
      <c r="C1030" s="304" t="str">
        <f>C969</f>
        <v>WILDWOOD PARK - SIDEWALK RECONSTRUCTION</v>
      </c>
      <c r="D1030" s="305"/>
      <c r="E1030" s="305"/>
      <c r="F1030" s="306"/>
      <c r="G1030" s="52" t="s">
        <v>251</v>
      </c>
      <c r="H1030" s="113">
        <f>H993</f>
        <v>0</v>
      </c>
    </row>
    <row r="1031" spans="1:8" ht="36" customHeight="1" thickTop="1" thickBot="1" x14ac:dyDescent="0.25">
      <c r="A1031" s="193"/>
      <c r="B1031" s="124"/>
      <c r="C1031" s="110"/>
      <c r="D1031" s="111"/>
      <c r="E1031" s="111"/>
      <c r="F1031" s="112"/>
      <c r="G1031" s="118" t="s">
        <v>829</v>
      </c>
      <c r="H1031" s="130">
        <f>SUM(H1027:H1030)</f>
        <v>0</v>
      </c>
    </row>
    <row r="1032" spans="1:8" ht="36" customHeight="1" thickTop="1" thickBot="1" x14ac:dyDescent="0.25">
      <c r="A1032" s="193"/>
      <c r="B1032" s="53" t="str">
        <f>B994</f>
        <v>Y</v>
      </c>
      <c r="C1032" s="304" t="str">
        <f>C994</f>
        <v>MOBILIZATION /DEMOBILIZATION</v>
      </c>
      <c r="D1032" s="300"/>
      <c r="E1032" s="300"/>
      <c r="F1032" s="301"/>
      <c r="G1032" s="113" t="s">
        <v>251</v>
      </c>
      <c r="H1032" s="113">
        <f>H996</f>
        <v>0</v>
      </c>
    </row>
    <row r="1033" spans="1:8" ht="36" customHeight="1" thickTop="1" x14ac:dyDescent="0.2">
      <c r="A1033" s="193"/>
      <c r="B1033" s="309" t="s">
        <v>684</v>
      </c>
      <c r="C1033" s="310"/>
      <c r="D1033" s="310"/>
      <c r="E1033" s="310"/>
      <c r="F1033" s="310"/>
      <c r="G1033" s="307">
        <f>SUM(H1010,H1014,H1020,H1025,H1031,H1032)</f>
        <v>0</v>
      </c>
      <c r="H1033" s="308"/>
    </row>
    <row r="1034" spans="1:8" ht="36" customHeight="1" x14ac:dyDescent="0.2">
      <c r="B1034" s="6"/>
      <c r="C1034" s="7"/>
      <c r="D1034" s="133"/>
      <c r="E1034" s="7"/>
      <c r="F1034" s="7"/>
      <c r="G1034" s="8"/>
      <c r="H1034" s="134"/>
    </row>
  </sheetData>
  <sheetProtection algorithmName="SHA-512" hashValue="+apqUkmyshlK84K2EQU+m3cRvUKtJx5gXFMfH0exPVTWTmUArxbPV3T2WCyPsEI0qjlVQTfJMZm79pqFqPgQjA==" saltValue="UpBkKgQQlT48MPdyplEC5Q==" spinCount="100000" sheet="1" objects="1" scenarios="1" selectLockedCells="1"/>
  <mergeCells count="79">
    <mergeCell ref="G1033:H1033"/>
    <mergeCell ref="C1027:F1027"/>
    <mergeCell ref="C1028:F1028"/>
    <mergeCell ref="C1029:F1029"/>
    <mergeCell ref="C1030:F1030"/>
    <mergeCell ref="C1032:F1032"/>
    <mergeCell ref="B1033:F1033"/>
    <mergeCell ref="C1026:F1026"/>
    <mergeCell ref="C1009:F1009"/>
    <mergeCell ref="C1013:F1013"/>
    <mergeCell ref="C1015:F1015"/>
    <mergeCell ref="C1016:F1016"/>
    <mergeCell ref="C1017:F1017"/>
    <mergeCell ref="C1019:F1019"/>
    <mergeCell ref="C1021:F1021"/>
    <mergeCell ref="C1022:F1022"/>
    <mergeCell ref="C1023:F1023"/>
    <mergeCell ref="C1024:F1024"/>
    <mergeCell ref="C1018:F1018"/>
    <mergeCell ref="C1008:F1008"/>
    <mergeCell ref="C994:F994"/>
    <mergeCell ref="C996:F996"/>
    <mergeCell ref="C999:F999"/>
    <mergeCell ref="C1000:F1000"/>
    <mergeCell ref="C1001:F1001"/>
    <mergeCell ref="C1002:F1002"/>
    <mergeCell ref="C1003:F1003"/>
    <mergeCell ref="C1004:F1004"/>
    <mergeCell ref="C1005:F1005"/>
    <mergeCell ref="C1006:F1006"/>
    <mergeCell ref="C1007:F1007"/>
    <mergeCell ref="C993:F993"/>
    <mergeCell ref="C824:F824"/>
    <mergeCell ref="C834:F834"/>
    <mergeCell ref="C835:F835"/>
    <mergeCell ref="C845:F845"/>
    <mergeCell ref="C847:F847"/>
    <mergeCell ref="C887:F887"/>
    <mergeCell ref="C888:F888"/>
    <mergeCell ref="C938:F938"/>
    <mergeCell ref="C939:F939"/>
    <mergeCell ref="C968:F968"/>
    <mergeCell ref="C969:F969"/>
    <mergeCell ref="C823:F823"/>
    <mergeCell ref="C662:F662"/>
    <mergeCell ref="C715:F715"/>
    <mergeCell ref="C717:F717"/>
    <mergeCell ref="C743:F743"/>
    <mergeCell ref="C744:F744"/>
    <mergeCell ref="C778:F778"/>
    <mergeCell ref="C795:F795"/>
    <mergeCell ref="C810:F810"/>
    <mergeCell ref="C812:F812"/>
    <mergeCell ref="C779:F779"/>
    <mergeCell ref="C794:F794"/>
    <mergeCell ref="C661:F661"/>
    <mergeCell ref="C536:F536"/>
    <mergeCell ref="C557:F557"/>
    <mergeCell ref="C558:F558"/>
    <mergeCell ref="C579:F579"/>
    <mergeCell ref="C580:F580"/>
    <mergeCell ref="C602:F602"/>
    <mergeCell ref="C603:F603"/>
    <mergeCell ref="C624:F624"/>
    <mergeCell ref="C625:F625"/>
    <mergeCell ref="C647:F647"/>
    <mergeCell ref="C649:F649"/>
    <mergeCell ref="C535:F535"/>
    <mergeCell ref="C7:F7"/>
    <mergeCell ref="C114:F114"/>
    <mergeCell ref="C115:F115"/>
    <mergeCell ref="C182:F182"/>
    <mergeCell ref="C183:F183"/>
    <mergeCell ref="C275:F275"/>
    <mergeCell ref="C276:F276"/>
    <mergeCell ref="C337:F337"/>
    <mergeCell ref="C338:F338"/>
    <mergeCell ref="C454:F454"/>
    <mergeCell ref="C455:F455"/>
  </mergeCells>
  <phoneticPr fontId="61" type="noConversion"/>
  <conditionalFormatting sqref="D9:D19 D63:D64 D119:D146 D189:D196 D215:D225 D409:D416 D420:D426 D605:D621 D241:D243 D245:D247">
    <cfRule type="cellIs" dxfId="373" priority="462" stopIfTrue="1" operator="equal">
      <formula>"CW 3240-R7"</formula>
    </cfRule>
  </conditionalFormatting>
  <conditionalFormatting sqref="D9:D19 D189:D196 D215:D225 D422:D426 D605:D621 D409:D416 D63:D64 D119:D146 D419:D420">
    <cfRule type="cellIs" dxfId="372" priority="461" stopIfTrue="1" operator="equal">
      <formula>"CW 3120-R2"</formula>
    </cfRule>
  </conditionalFormatting>
  <conditionalFormatting sqref="D21:D57">
    <cfRule type="cellIs" dxfId="371" priority="26" stopIfTrue="1" operator="equal">
      <formula>"CW 3120-R2"</formula>
    </cfRule>
    <cfRule type="cellIs" dxfId="370" priority="25" stopIfTrue="1" operator="equal">
      <formula>"CW 2130-R11"</formula>
    </cfRule>
    <cfRule type="cellIs" dxfId="369" priority="27" stopIfTrue="1" operator="equal">
      <formula>"CW 3240-R7"</formula>
    </cfRule>
  </conditionalFormatting>
  <conditionalFormatting sqref="D59 D241:D243 D245:D248 D355:D376">
    <cfRule type="cellIs" dxfId="368" priority="458" stopIfTrue="1" operator="equal">
      <formula>"CW 3120-R2"</formula>
    </cfRule>
  </conditionalFormatting>
  <conditionalFormatting sqref="D59 D355:D376">
    <cfRule type="cellIs" dxfId="367" priority="459" stopIfTrue="1" operator="equal">
      <formula>"CW 3240-R7"</formula>
    </cfRule>
  </conditionalFormatting>
  <conditionalFormatting sqref="D61 D83:D87 D481">
    <cfRule type="cellIs" dxfId="366" priority="456" stopIfTrue="1" operator="equal">
      <formula>"CW 3240-R7"</formula>
    </cfRule>
  </conditionalFormatting>
  <conditionalFormatting sqref="D61 D481 D83:D87">
    <cfRule type="cellIs" dxfId="365" priority="455" stopIfTrue="1" operator="equal">
      <formula>"CW 3120-R2"</formula>
    </cfRule>
  </conditionalFormatting>
  <conditionalFormatting sqref="D65:D69 D248:D249 D402:D408 D785:D793">
    <cfRule type="cellIs" dxfId="364" priority="221" stopIfTrue="1" operator="equal">
      <formula>"CW 3240-R7"</formula>
    </cfRule>
  </conditionalFormatting>
  <conditionalFormatting sqref="D71:D72">
    <cfRule type="cellIs" dxfId="363" priority="218" stopIfTrue="1" operator="equal">
      <formula>"CW 3120-R2"</formula>
    </cfRule>
    <cfRule type="cellIs" dxfId="362" priority="219" stopIfTrue="1" operator="equal">
      <formula>"CW 3240-R7"</formula>
    </cfRule>
  </conditionalFormatting>
  <conditionalFormatting sqref="D74:D75">
    <cfRule type="cellIs" dxfId="361" priority="216" stopIfTrue="1" operator="equal">
      <formula>"CW 3120-R2"</formula>
    </cfRule>
    <cfRule type="cellIs" dxfId="360" priority="217" stopIfTrue="1" operator="equal">
      <formula>"CW 3240-R7"</formula>
    </cfRule>
  </conditionalFormatting>
  <conditionalFormatting sqref="D76:D78 D849:D852 D924:D927 D933:D935 D937 D986:D992">
    <cfRule type="cellIs" dxfId="359" priority="453" stopIfTrue="1" operator="equal">
      <formula>"CW 3240-R7"</formula>
    </cfRule>
  </conditionalFormatting>
  <conditionalFormatting sqref="D76:D78 D924:D927 D849:D852 D933:D935 D937 D986:D992">
    <cfRule type="cellIs" dxfId="358" priority="452" stopIfTrue="1" operator="equal">
      <formula>"CW 3120-R2"</formula>
    </cfRule>
  </conditionalFormatting>
  <conditionalFormatting sqref="D79:D82">
    <cfRule type="cellIs" dxfId="357" priority="229" stopIfTrue="1" operator="equal">
      <formula>"CW 3120-R2"</formula>
    </cfRule>
    <cfRule type="cellIs" dxfId="356" priority="230" stopIfTrue="1" operator="equal">
      <formula>"CW 3240-R7"</formula>
    </cfRule>
  </conditionalFormatting>
  <conditionalFormatting sqref="D88:D94">
    <cfRule type="cellIs" dxfId="355" priority="215" stopIfTrue="1" operator="equal">
      <formula>"CW 3240-R7"</formula>
    </cfRule>
    <cfRule type="cellIs" dxfId="354" priority="214" stopIfTrue="1" operator="equal">
      <formula>"CW 3120-R2"</formula>
    </cfRule>
  </conditionalFormatting>
  <conditionalFormatting sqref="D89:D92 D94 D327:D336 D809 D77:D78 D84:D86 D415:D416">
    <cfRule type="cellIs" dxfId="353" priority="451" stopIfTrue="1" operator="equal">
      <formula>"CW 2130-R11"</formula>
    </cfRule>
  </conditionalFormatting>
  <conditionalFormatting sqref="D93">
    <cfRule type="cellIs" dxfId="352" priority="213" stopIfTrue="1" operator="equal">
      <formula>"CW 2130-R11"</formula>
    </cfRule>
  </conditionalFormatting>
  <conditionalFormatting sqref="D96:D99">
    <cfRule type="cellIs" dxfId="351" priority="445" stopIfTrue="1" operator="equal">
      <formula>"CW 2130-R11"</formula>
    </cfRule>
  </conditionalFormatting>
  <conditionalFormatting sqref="D96:D100">
    <cfRule type="cellIs" dxfId="350" priority="446" stopIfTrue="1" operator="equal">
      <formula>"CW 3120-R2"</formula>
    </cfRule>
    <cfRule type="cellIs" dxfId="349" priority="447" stopIfTrue="1" operator="equal">
      <formula>"CW 3240-R7"</formula>
    </cfRule>
  </conditionalFormatting>
  <conditionalFormatting sqref="D101">
    <cfRule type="cellIs" dxfId="348" priority="332" stopIfTrue="1" operator="equal">
      <formula>"CW 2130-R11"</formula>
    </cfRule>
  </conditionalFormatting>
  <conditionalFormatting sqref="D101:D103">
    <cfRule type="cellIs" dxfId="347" priority="334" stopIfTrue="1" operator="equal">
      <formula>"CW 3240-R7"</formula>
    </cfRule>
    <cfRule type="cellIs" dxfId="346" priority="333" stopIfTrue="1" operator="equal">
      <formula>"CW 3120-R2"</formula>
    </cfRule>
  </conditionalFormatting>
  <conditionalFormatting sqref="D103:D105">
    <cfRule type="cellIs" dxfId="345" priority="329" stopIfTrue="1" operator="equal">
      <formula>"CW 2130-R11"</formula>
    </cfRule>
  </conditionalFormatting>
  <conditionalFormatting sqref="D104:D105">
    <cfRule type="cellIs" dxfId="344" priority="331" stopIfTrue="1" operator="equal">
      <formula>"CW 3240-R7"</formula>
    </cfRule>
    <cfRule type="cellIs" dxfId="343" priority="330" stopIfTrue="1" operator="equal">
      <formula>"CW 3120-R2"</formula>
    </cfRule>
  </conditionalFormatting>
  <conditionalFormatting sqref="D105 D100 D102">
    <cfRule type="cellIs" dxfId="342" priority="450" stopIfTrue="1" operator="equal">
      <formula>"CW 2130-R11"</formula>
    </cfRule>
  </conditionalFormatting>
  <conditionalFormatting sqref="D105">
    <cfRule type="cellIs" dxfId="341" priority="449" stopIfTrue="1" operator="equal">
      <formula>"CW 3240-R7"</formula>
    </cfRule>
    <cfRule type="cellIs" dxfId="340" priority="448" stopIfTrue="1" operator="equal">
      <formula>"CW 3120-R2"</formula>
    </cfRule>
  </conditionalFormatting>
  <conditionalFormatting sqref="D107:D109">
    <cfRule type="cellIs" dxfId="339" priority="444" stopIfTrue="1" operator="equal">
      <formula>"CW 3240-R7"</formula>
    </cfRule>
    <cfRule type="cellIs" dxfId="338" priority="443" stopIfTrue="1" operator="equal">
      <formula>"CW 3120-R2"</formula>
    </cfRule>
    <cfRule type="cellIs" dxfId="337" priority="442" stopIfTrue="1" operator="equal">
      <formula>"CW 2130-R11"</formula>
    </cfRule>
  </conditionalFormatting>
  <conditionalFormatting sqref="D111:D112">
    <cfRule type="cellIs" dxfId="336" priority="347" stopIfTrue="1" operator="equal">
      <formula>"CW 2130-R11"</formula>
    </cfRule>
  </conditionalFormatting>
  <conditionalFormatting sqref="D111:D113">
    <cfRule type="cellIs" dxfId="335" priority="349" stopIfTrue="1" operator="equal">
      <formula>"CW 3240-R7"</formula>
    </cfRule>
    <cfRule type="cellIs" dxfId="334" priority="348" stopIfTrue="1" operator="equal">
      <formula>"CW 3120-R2"</formula>
    </cfRule>
  </conditionalFormatting>
  <conditionalFormatting sqref="D113">
    <cfRule type="cellIs" dxfId="333" priority="441" stopIfTrue="1" operator="equal">
      <formula>"CW 2130-R11"</formula>
    </cfRule>
  </conditionalFormatting>
  <conditionalFormatting sqref="D117 D322:D324">
    <cfRule type="cellIs" dxfId="332" priority="361" stopIfTrue="1" operator="equal">
      <formula>"CW 3240-R7"</formula>
    </cfRule>
    <cfRule type="cellIs" dxfId="331" priority="360" stopIfTrue="1" operator="equal">
      <formula>"CW 3120-R2"</formula>
    </cfRule>
    <cfRule type="cellIs" dxfId="330" priority="359" stopIfTrue="1" operator="equal">
      <formula>"CW 2130-R11"</formula>
    </cfRule>
  </conditionalFormatting>
  <conditionalFormatting sqref="D119:D146 D64">
    <cfRule type="cellIs" dxfId="329" priority="362" stopIfTrue="1" operator="equal">
      <formula>"CW 2130-R11"</formula>
    </cfRule>
  </conditionalFormatting>
  <conditionalFormatting sqref="D136 D257:D265">
    <cfRule type="cellIs" dxfId="328" priority="356" stopIfTrue="1" operator="equal">
      <formula>"CW 2130-R11"</formula>
    </cfRule>
    <cfRule type="cellIs" dxfId="327" priority="357" stopIfTrue="1" operator="equal">
      <formula>"CW 3120-R2"</formula>
    </cfRule>
    <cfRule type="cellIs" dxfId="326" priority="358" stopIfTrue="1" operator="equal">
      <formula>"CW 3240-R7"</formula>
    </cfRule>
  </conditionalFormatting>
  <conditionalFormatting sqref="D148:D153">
    <cfRule type="cellIs" dxfId="325" priority="344" stopIfTrue="1" operator="equal">
      <formula>"CW 2130-R11"</formula>
    </cfRule>
    <cfRule type="cellIs" dxfId="324" priority="345" stopIfTrue="1" operator="equal">
      <formula>"CW 3120-R2"</formula>
    </cfRule>
    <cfRule type="cellIs" dxfId="323" priority="346" stopIfTrue="1" operator="equal">
      <formula>"CW 3240-R7"</formula>
    </cfRule>
  </conditionalFormatting>
  <conditionalFormatting sqref="D155">
    <cfRule type="cellIs" dxfId="322" priority="354" stopIfTrue="1" operator="equal">
      <formula>"CW 3120-R2"</formula>
    </cfRule>
    <cfRule type="cellIs" dxfId="321" priority="353" stopIfTrue="1" operator="equal">
      <formula>"CW 2130-R11"</formula>
    </cfRule>
    <cfRule type="cellIs" dxfId="320" priority="355" stopIfTrue="1" operator="equal">
      <formula>"CW 3240-R7"</formula>
    </cfRule>
  </conditionalFormatting>
  <conditionalFormatting sqref="D157:D168">
    <cfRule type="cellIs" dxfId="319" priority="212" stopIfTrue="1" operator="equal">
      <formula>"CW 3240-R7"</formula>
    </cfRule>
    <cfRule type="cellIs" dxfId="318" priority="211" stopIfTrue="1" operator="equal">
      <formula>"CW 3120-R2"</formula>
    </cfRule>
  </conditionalFormatting>
  <conditionalFormatting sqref="D168">
    <cfRule type="cellIs" dxfId="317" priority="228" stopIfTrue="1" operator="equal">
      <formula>"CW 2130-R11"</formula>
    </cfRule>
  </conditionalFormatting>
  <conditionalFormatting sqref="D170:D177">
    <cfRule type="cellIs" dxfId="316" priority="318" stopIfTrue="1" operator="equal">
      <formula>"CW 3120-R2"</formula>
    </cfRule>
    <cfRule type="cellIs" dxfId="315" priority="319" stopIfTrue="1" operator="equal">
      <formula>"CW 3240-R7"</formula>
    </cfRule>
    <cfRule type="cellIs" dxfId="314" priority="317" stopIfTrue="1" operator="equal">
      <formula>"CW 2130-R11"</formula>
    </cfRule>
  </conditionalFormatting>
  <conditionalFormatting sqref="D179:D181">
    <cfRule type="cellIs" dxfId="313" priority="350" stopIfTrue="1" operator="equal">
      <formula>"CW 2130-R11"</formula>
    </cfRule>
    <cfRule type="cellIs" dxfId="312" priority="351" stopIfTrue="1" operator="equal">
      <formula>"CW 3120-R2"</formula>
    </cfRule>
    <cfRule type="cellIs" dxfId="311" priority="352" stopIfTrue="1" operator="equal">
      <formula>"CW 3240-R7"</formula>
    </cfRule>
  </conditionalFormatting>
  <conditionalFormatting sqref="D185:D186">
    <cfRule type="cellIs" dxfId="310" priority="401" stopIfTrue="1" operator="equal">
      <formula>"CW 3240-R7"</formula>
    </cfRule>
    <cfRule type="cellIs" dxfId="309" priority="400" stopIfTrue="1" operator="equal">
      <formula>"CW 3120-R2"</formula>
    </cfRule>
    <cfRule type="cellIs" dxfId="308" priority="399" stopIfTrue="1" operator="equal">
      <formula>"CW 2130-R11"</formula>
    </cfRule>
  </conditionalFormatting>
  <conditionalFormatting sqref="D198:D213">
    <cfRule type="cellIs" dxfId="307" priority="337" stopIfTrue="1" operator="equal">
      <formula>"CW 3240-R7"</formula>
    </cfRule>
    <cfRule type="cellIs" dxfId="306" priority="336" stopIfTrue="1" operator="equal">
      <formula>"CW 3120-R2"</formula>
    </cfRule>
    <cfRule type="cellIs" dxfId="305" priority="335" stopIfTrue="1" operator="equal">
      <formula>"CW 2130-R11"</formula>
    </cfRule>
  </conditionalFormatting>
  <conditionalFormatting sqref="D227:D232">
    <cfRule type="cellIs" dxfId="304" priority="225" stopIfTrue="1" operator="equal">
      <formula>"CW 2130-R11"</formula>
    </cfRule>
  </conditionalFormatting>
  <conditionalFormatting sqref="D227:D233">
    <cfRule type="cellIs" dxfId="303" priority="226" stopIfTrue="1" operator="equal">
      <formula>"CW 3120-R2"</formula>
    </cfRule>
    <cfRule type="cellIs" dxfId="302" priority="227" stopIfTrue="1" operator="equal">
      <formula>"CW 3240-R7"</formula>
    </cfRule>
  </conditionalFormatting>
  <conditionalFormatting sqref="D235">
    <cfRule type="cellIs" dxfId="301" priority="209" stopIfTrue="1" operator="equal">
      <formula>"CW 3120-R2"</formula>
    </cfRule>
    <cfRule type="cellIs" dxfId="300" priority="210" stopIfTrue="1" operator="equal">
      <formula>"CW 3240-R7"</formula>
    </cfRule>
  </conditionalFormatting>
  <conditionalFormatting sqref="D237:D240">
    <cfRule type="cellIs" dxfId="299" priority="47" stopIfTrue="1" operator="equal">
      <formula>"CW 3240-R7"</formula>
    </cfRule>
    <cfRule type="cellIs" dxfId="298" priority="46" stopIfTrue="1" operator="equal">
      <formula>"CW 3120-R2"</formula>
    </cfRule>
  </conditionalFormatting>
  <conditionalFormatting sqref="D244">
    <cfRule type="cellIs" dxfId="297" priority="205" stopIfTrue="1" operator="equal">
      <formula>"CW 3120-R2"</formula>
    </cfRule>
    <cfRule type="cellIs" dxfId="296" priority="206" stopIfTrue="1" operator="equal">
      <formula>"CW 3240-R7"</formula>
    </cfRule>
  </conditionalFormatting>
  <conditionalFormatting sqref="D245:D248 D59 D241:D243 D355:D376">
    <cfRule type="cellIs" dxfId="295" priority="457" stopIfTrue="1" operator="equal">
      <formula>"CW 2130-R11"</formula>
    </cfRule>
  </conditionalFormatting>
  <conditionalFormatting sqref="D249 D785:D793 D65:D69 D402:D408">
    <cfRule type="cellIs" dxfId="294" priority="220" stopIfTrue="1" operator="equal">
      <formula>"CW 3120-R2"</formula>
    </cfRule>
  </conditionalFormatting>
  <conditionalFormatting sqref="D249">
    <cfRule type="cellIs" dxfId="293" priority="204" stopIfTrue="1" operator="equal">
      <formula>"CW 2130-R11"</formula>
    </cfRule>
  </conditionalFormatting>
  <conditionalFormatting sqref="D251">
    <cfRule type="cellIs" dxfId="292" priority="103" stopIfTrue="1" operator="equal">
      <formula>"CW 2130-R11"</formula>
    </cfRule>
  </conditionalFormatting>
  <conditionalFormatting sqref="D251:D252">
    <cfRule type="cellIs" dxfId="291" priority="101" stopIfTrue="1" operator="equal">
      <formula>"CW 3120-R2"</formula>
    </cfRule>
    <cfRule type="cellIs" dxfId="290" priority="102" stopIfTrue="1" operator="equal">
      <formula>"CW 3240-R7"</formula>
    </cfRule>
  </conditionalFormatting>
  <conditionalFormatting sqref="D254">
    <cfRule type="cellIs" dxfId="289" priority="100" stopIfTrue="1" operator="equal">
      <formula>"CW 2130-R11"</formula>
    </cfRule>
  </conditionalFormatting>
  <conditionalFormatting sqref="D254:D255">
    <cfRule type="cellIs" dxfId="288" priority="98" stopIfTrue="1" operator="equal">
      <formula>"CW 3120-R2"</formula>
    </cfRule>
    <cfRule type="cellIs" dxfId="287" priority="99" stopIfTrue="1" operator="equal">
      <formula>"CW 3240-R7"</formula>
    </cfRule>
  </conditionalFormatting>
  <conditionalFormatting sqref="D267:D272">
    <cfRule type="cellIs" dxfId="286" priority="368" stopIfTrue="1" operator="equal">
      <formula>"CW 3240-R7"</formula>
    </cfRule>
    <cfRule type="cellIs" dxfId="285" priority="367" stopIfTrue="1" operator="equal">
      <formula>"CW 3120-R2"</formula>
    </cfRule>
    <cfRule type="cellIs" dxfId="284" priority="366" stopIfTrue="1" operator="equal">
      <formula>"CW 2130-R11"</formula>
    </cfRule>
  </conditionalFormatting>
  <conditionalFormatting sqref="D274">
    <cfRule type="cellIs" dxfId="283" priority="314" stopIfTrue="1" operator="equal">
      <formula>"CW 3240-R7"</formula>
    </cfRule>
    <cfRule type="cellIs" dxfId="282" priority="315" stopIfTrue="1" operator="equal">
      <formula>"CW 2130-R11"</formula>
    </cfRule>
    <cfRule type="cellIs" dxfId="281" priority="313" stopIfTrue="1" operator="equal">
      <formula>"CW 3120-R2"</formula>
    </cfRule>
  </conditionalFormatting>
  <conditionalFormatting sqref="D278:D289">
    <cfRule type="cellIs" dxfId="280" priority="363" stopIfTrue="1" operator="equal">
      <formula>"CW 2130-R11"</formula>
    </cfRule>
    <cfRule type="cellIs" dxfId="279" priority="364" stopIfTrue="1" operator="equal">
      <formula>"CW 3120-R2"</formula>
    </cfRule>
    <cfRule type="cellIs" dxfId="278" priority="365" stopIfTrue="1" operator="equal">
      <formula>"CW 3240-R7"</formula>
    </cfRule>
  </conditionalFormatting>
  <conditionalFormatting sqref="D291:D301">
    <cfRule type="cellIs" dxfId="277" priority="63" stopIfTrue="1" operator="equal">
      <formula>"CW 2130-R11"</formula>
    </cfRule>
    <cfRule type="cellIs" dxfId="276" priority="64" stopIfTrue="1" operator="equal">
      <formula>"CW 3120-R2"</formula>
    </cfRule>
    <cfRule type="cellIs" dxfId="275" priority="65" stopIfTrue="1" operator="equal">
      <formula>"CW 3240-R7"</formula>
    </cfRule>
  </conditionalFormatting>
  <conditionalFormatting sqref="D303:D313 D315">
    <cfRule type="cellIs" dxfId="274" priority="338" stopIfTrue="1" operator="equal">
      <formula>"CW 2130-R11"</formula>
    </cfRule>
    <cfRule type="cellIs" dxfId="273" priority="340" stopIfTrue="1" operator="equal">
      <formula>"CW 3240-R7"</formula>
    </cfRule>
    <cfRule type="cellIs" dxfId="272" priority="339" stopIfTrue="1" operator="equal">
      <formula>"CW 3120-R2"</formula>
    </cfRule>
  </conditionalFormatting>
  <conditionalFormatting sqref="D317:D320">
    <cfRule type="cellIs" dxfId="271" priority="198" stopIfTrue="1" operator="equal">
      <formula>"CW 2130-R11"</formula>
    </cfRule>
  </conditionalFormatting>
  <conditionalFormatting sqref="D317:D321">
    <cfRule type="cellIs" dxfId="270" priority="200" stopIfTrue="1" operator="equal">
      <formula>"CW 3240-R7"</formula>
    </cfRule>
    <cfRule type="cellIs" dxfId="269" priority="199" stopIfTrue="1" operator="equal">
      <formula>"CW 3120-R2"</formula>
    </cfRule>
  </conditionalFormatting>
  <conditionalFormatting sqref="D326">
    <cfRule type="cellIs" dxfId="268" priority="194" stopIfTrue="1" operator="equal">
      <formula>"CW 2130-R11"</formula>
    </cfRule>
  </conditionalFormatting>
  <conditionalFormatting sqref="D326:D336">
    <cfRule type="cellIs" dxfId="267" priority="195" stopIfTrue="1" operator="equal">
      <formula>"CW 3120-R2"</formula>
    </cfRule>
    <cfRule type="cellIs" dxfId="266" priority="196" stopIfTrue="1" operator="equal">
      <formula>"CW 3240-R7"</formula>
    </cfRule>
  </conditionalFormatting>
  <conditionalFormatting sqref="D340:D341 D344:D353">
    <cfRule type="cellIs" dxfId="265" priority="421" stopIfTrue="1" operator="equal">
      <formula>"CW 3120-R2"</formula>
    </cfRule>
    <cfRule type="cellIs" dxfId="264" priority="420" stopIfTrue="1" operator="equal">
      <formula>"CW 2130-R11"</formula>
    </cfRule>
    <cfRule type="cellIs" dxfId="263" priority="422" stopIfTrue="1" operator="equal">
      <formula>"CW 3240-R7"</formula>
    </cfRule>
  </conditionalFormatting>
  <conditionalFormatting sqref="D378:D395">
    <cfRule type="cellIs" dxfId="262" priority="328" stopIfTrue="1" operator="equal">
      <formula>"CW 3240-R7"</formula>
    </cfRule>
    <cfRule type="cellIs" dxfId="261" priority="327" stopIfTrue="1" operator="equal">
      <formula>"CW 3120-R2"</formula>
    </cfRule>
    <cfRule type="cellIs" dxfId="260" priority="326" stopIfTrue="1" operator="equal">
      <formula>"CW 2130-R11"</formula>
    </cfRule>
  </conditionalFormatting>
  <conditionalFormatting sqref="D397">
    <cfRule type="cellIs" dxfId="259" priority="417" stopIfTrue="1" operator="equal">
      <formula>"CW 2130-R11"</formula>
    </cfRule>
    <cfRule type="cellIs" dxfId="258" priority="418" stopIfTrue="1" operator="equal">
      <formula>"CW 3120-R2"</formula>
    </cfRule>
    <cfRule type="cellIs" dxfId="257" priority="419" stopIfTrue="1" operator="equal">
      <formula>"CW 3240-R7"</formula>
    </cfRule>
  </conditionalFormatting>
  <conditionalFormatting sqref="D399:D401">
    <cfRule type="cellIs" dxfId="256" priority="252" stopIfTrue="1" operator="equal">
      <formula>"CW 3120-R2"</formula>
    </cfRule>
    <cfRule type="cellIs" dxfId="255" priority="253" stopIfTrue="1" operator="equal">
      <formula>"CW 3240-R7"</formula>
    </cfRule>
  </conditionalFormatting>
  <conditionalFormatting sqref="D400:D401">
    <cfRule type="cellIs" dxfId="254" priority="251" stopIfTrue="1" operator="equal">
      <formula>"CW 2130-R11"</formula>
    </cfRule>
  </conditionalFormatting>
  <conditionalFormatting sqref="D408:D411">
    <cfRule type="cellIs" dxfId="253" priority="270" stopIfTrue="1" operator="equal">
      <formula>"CW 2130-R11"</formula>
    </cfRule>
  </conditionalFormatting>
  <conditionalFormatting sqref="D417:D418">
    <cfRule type="cellIs" dxfId="252" priority="192" stopIfTrue="1" operator="equal">
      <formula>"CW 3120-R2"</formula>
    </cfRule>
  </conditionalFormatting>
  <conditionalFormatting sqref="D417:D419">
    <cfRule type="cellIs" dxfId="251" priority="193" stopIfTrue="1" operator="equal">
      <formula>"CW 3240-R7"</formula>
    </cfRule>
  </conditionalFormatting>
  <conditionalFormatting sqref="D428">
    <cfRule type="cellIs" dxfId="250" priority="45" stopIfTrue="1" operator="equal">
      <formula>"CW 2130-R11"</formula>
    </cfRule>
  </conditionalFormatting>
  <conditionalFormatting sqref="D428:D429">
    <cfRule type="cellIs" dxfId="249" priority="43" stopIfTrue="1" operator="equal">
      <formula>"CW 3120-R2"</formula>
    </cfRule>
    <cfRule type="cellIs" dxfId="248" priority="44" stopIfTrue="1" operator="equal">
      <formula>"CW 3240-R7"</formula>
    </cfRule>
  </conditionalFormatting>
  <conditionalFormatting sqref="D431">
    <cfRule type="cellIs" dxfId="247" priority="42" stopIfTrue="1" operator="equal">
      <formula>"CW 3240-R7"</formula>
    </cfRule>
    <cfRule type="cellIs" dxfId="246" priority="41" stopIfTrue="1" operator="equal">
      <formula>"CW 3120-R2"</formula>
    </cfRule>
    <cfRule type="cellIs" dxfId="245" priority="40" stopIfTrue="1" operator="equal">
      <formula>"CW 2130-R11"</formula>
    </cfRule>
  </conditionalFormatting>
  <conditionalFormatting sqref="D433">
    <cfRule type="cellIs" dxfId="244" priority="39" stopIfTrue="1" operator="equal">
      <formula>"CW 3240-R7"</formula>
    </cfRule>
    <cfRule type="cellIs" dxfId="243" priority="37" stopIfTrue="1" operator="equal">
      <formula>"CW 2130-R11"</formula>
    </cfRule>
    <cfRule type="cellIs" dxfId="242" priority="38" stopIfTrue="1" operator="equal">
      <formula>"CW 3120-R2"</formula>
    </cfRule>
  </conditionalFormatting>
  <conditionalFormatting sqref="D435">
    <cfRule type="cellIs" dxfId="241" priority="34" stopIfTrue="1" operator="equal">
      <formula>"CW 2130-R11"</formula>
    </cfRule>
    <cfRule type="cellIs" dxfId="240" priority="35" stopIfTrue="1" operator="equal">
      <formula>"CW 3120-R2"</formula>
    </cfRule>
    <cfRule type="cellIs" dxfId="239" priority="36" stopIfTrue="1" operator="equal">
      <formula>"CW 3240-R7"</formula>
    </cfRule>
  </conditionalFormatting>
  <conditionalFormatting sqref="D437">
    <cfRule type="cellIs" dxfId="238" priority="415" stopIfTrue="1" operator="equal">
      <formula>"CW 3120-R2"</formula>
    </cfRule>
    <cfRule type="cellIs" dxfId="237" priority="416" stopIfTrue="1" operator="equal">
      <formula>"CW 3240-R7"</formula>
    </cfRule>
    <cfRule type="cellIs" dxfId="236" priority="414" stopIfTrue="1" operator="equal">
      <formula>"CW 2130-R11"</formula>
    </cfRule>
  </conditionalFormatting>
  <conditionalFormatting sqref="D438:D447">
    <cfRule type="cellIs" dxfId="235" priority="325" stopIfTrue="1" operator="equal">
      <formula>"CW 3240-R7"</formula>
    </cfRule>
    <cfRule type="cellIs" dxfId="234" priority="324" stopIfTrue="1" operator="equal">
      <formula>"CW 3120-R2"</formula>
    </cfRule>
  </conditionalFormatting>
  <conditionalFormatting sqref="D439:D447">
    <cfRule type="cellIs" dxfId="233" priority="323" stopIfTrue="1" operator="equal">
      <formula>"CW 2130-R11"</formula>
    </cfRule>
  </conditionalFormatting>
  <conditionalFormatting sqref="D449:D453">
    <cfRule type="cellIs" dxfId="232" priority="224" stopIfTrue="1" operator="equal">
      <formula>"CW 3240-R7"</formula>
    </cfRule>
    <cfRule type="cellIs" dxfId="231" priority="222" stopIfTrue="1" operator="equal">
      <formula>"CW 2130-R11"</formula>
    </cfRule>
    <cfRule type="cellIs" dxfId="230" priority="223" stopIfTrue="1" operator="equal">
      <formula>"CW 3120-R2"</formula>
    </cfRule>
  </conditionalFormatting>
  <conditionalFormatting sqref="D457">
    <cfRule type="cellIs" dxfId="229" priority="411" stopIfTrue="1" operator="equal">
      <formula>"CW 2130-R11"</formula>
    </cfRule>
    <cfRule type="cellIs" dxfId="228" priority="412" stopIfTrue="1" operator="equal">
      <formula>"CW 3120-R2"</formula>
    </cfRule>
    <cfRule type="cellIs" dxfId="227" priority="413" stopIfTrue="1" operator="equal">
      <formula>"CW 3240-R7"</formula>
    </cfRule>
  </conditionalFormatting>
  <conditionalFormatting sqref="D459:D498">
    <cfRule type="cellIs" dxfId="226" priority="249" stopIfTrue="1" operator="equal">
      <formula>"CW 3120-R2"</formula>
    </cfRule>
    <cfRule type="cellIs" dxfId="225" priority="250" stopIfTrue="1" operator="equal">
      <formula>"CW 3240-R7"</formula>
    </cfRule>
    <cfRule type="cellIs" dxfId="224" priority="248" stopIfTrue="1" operator="equal">
      <formula>"CW 2130-R11"</formula>
    </cfRule>
  </conditionalFormatting>
  <conditionalFormatting sqref="D481 D61">
    <cfRule type="cellIs" dxfId="223" priority="454" stopIfTrue="1" operator="equal">
      <formula>"CW 2130-R11"</formula>
    </cfRule>
  </conditionalFormatting>
  <conditionalFormatting sqref="D500">
    <cfRule type="cellIs" dxfId="222" priority="408" stopIfTrue="1" operator="equal">
      <formula>"CW 2130-R11"</formula>
    </cfRule>
    <cfRule type="cellIs" dxfId="221" priority="410" stopIfTrue="1" operator="equal">
      <formula>"CW 3240-R7"</formula>
    </cfRule>
    <cfRule type="cellIs" dxfId="220" priority="409" stopIfTrue="1" operator="equal">
      <formula>"CW 3120-R2"</formula>
    </cfRule>
  </conditionalFormatting>
  <conditionalFormatting sqref="D502:D503">
    <cfRule type="cellIs" dxfId="219" priority="246" stopIfTrue="1" operator="equal">
      <formula>"CW 3120-R2"</formula>
    </cfRule>
    <cfRule type="cellIs" dxfId="218" priority="247" stopIfTrue="1" operator="equal">
      <formula>"CW 3240-R7"</formula>
    </cfRule>
  </conditionalFormatting>
  <conditionalFormatting sqref="D503">
    <cfRule type="cellIs" dxfId="217" priority="245" stopIfTrue="1" operator="equal">
      <formula>"CW 2130-R11"</formula>
    </cfRule>
  </conditionalFormatting>
  <conditionalFormatting sqref="D504:D506">
    <cfRule type="cellIs" dxfId="216" priority="233" stopIfTrue="1" operator="equal">
      <formula>"CW 3120-R2"</formula>
    </cfRule>
    <cfRule type="cellIs" dxfId="215" priority="234" stopIfTrue="1" operator="equal">
      <formula>"CW 3240-R7"</formula>
    </cfRule>
  </conditionalFormatting>
  <conditionalFormatting sqref="D507">
    <cfRule type="cellIs" dxfId="214" priority="242" stopIfTrue="1" operator="equal">
      <formula>"CW 2130-R11"</formula>
    </cfRule>
    <cfRule type="cellIs" dxfId="213" priority="243" stopIfTrue="1" operator="equal">
      <formula>"CW 3120-R2"</formula>
    </cfRule>
    <cfRule type="cellIs" dxfId="212" priority="244" stopIfTrue="1" operator="equal">
      <formula>"CW 3240-R7"</formula>
    </cfRule>
  </conditionalFormatting>
  <conditionalFormatting sqref="D508">
    <cfRule type="cellIs" dxfId="211" priority="238" stopIfTrue="1" operator="equal">
      <formula>"CW 3120-R2"</formula>
    </cfRule>
    <cfRule type="cellIs" dxfId="210" priority="239" stopIfTrue="1" operator="equal">
      <formula>"CW 3240-R7"</formula>
    </cfRule>
  </conditionalFormatting>
  <conditionalFormatting sqref="D510">
    <cfRule type="cellIs" dxfId="209" priority="240" stopIfTrue="1" operator="equal">
      <formula>"CW 3120-R2"</formula>
    </cfRule>
    <cfRule type="cellIs" dxfId="208" priority="241" stopIfTrue="1" operator="equal">
      <formula>"CW 3240-R7"</formula>
    </cfRule>
  </conditionalFormatting>
  <conditionalFormatting sqref="D511:D514">
    <cfRule type="cellIs" dxfId="207" priority="405" stopIfTrue="1" operator="equal">
      <formula>"CW 3120-R2"</formula>
    </cfRule>
    <cfRule type="cellIs" dxfId="206" priority="406" stopIfTrue="1" operator="equal">
      <formula>"CW 3240-R7"</formula>
    </cfRule>
  </conditionalFormatting>
  <conditionalFormatting sqref="D512:D513">
    <cfRule type="cellIs" dxfId="205" priority="404" stopIfTrue="1" operator="equal">
      <formula>"CW 2130-R11"</formula>
    </cfRule>
  </conditionalFormatting>
  <conditionalFormatting sqref="D514">
    <cfRule type="cellIs" dxfId="204" priority="407" stopIfTrue="1" operator="equal">
      <formula>"CW 2130-R11"</formula>
    </cfRule>
  </conditionalFormatting>
  <conditionalFormatting sqref="D515:D517">
    <cfRule type="cellIs" dxfId="203" priority="32" stopIfTrue="1" operator="equal">
      <formula>"CW 3120-R2"</formula>
    </cfRule>
  </conditionalFormatting>
  <conditionalFormatting sqref="D515:D518">
    <cfRule type="cellIs" dxfId="202" priority="33" stopIfTrue="1" operator="equal">
      <formula>"CW 3240-R7"</formula>
    </cfRule>
  </conditionalFormatting>
  <conditionalFormatting sqref="D516:D518">
    <cfRule type="cellIs" dxfId="201" priority="31" stopIfTrue="1" operator="equal">
      <formula>"CW 2130-R11"</formula>
    </cfRule>
  </conditionalFormatting>
  <conditionalFormatting sqref="D519">
    <cfRule type="cellIs" dxfId="200" priority="402" stopIfTrue="1" operator="equal">
      <formula>"CW 3120-R2"</formula>
    </cfRule>
    <cfRule type="cellIs" dxfId="199" priority="403" stopIfTrue="1" operator="equal">
      <formula>"CW 3240-R7"</formula>
    </cfRule>
  </conditionalFormatting>
  <conditionalFormatting sqref="D521:D530">
    <cfRule type="cellIs" dxfId="198" priority="322" stopIfTrue="1" operator="equal">
      <formula>"CW 3240-R7"</formula>
    </cfRule>
    <cfRule type="cellIs" dxfId="197" priority="321" stopIfTrue="1" operator="equal">
      <formula>"CW 3120-R2"</formula>
    </cfRule>
    <cfRule type="cellIs" dxfId="196" priority="320" stopIfTrue="1" operator="equal">
      <formula>"CW 2130-R11"</formula>
    </cfRule>
  </conditionalFormatting>
  <conditionalFormatting sqref="D532:D534">
    <cfRule type="cellIs" dxfId="195" priority="396" stopIfTrue="1" operator="equal">
      <formula>"CW 2130-R11"</formula>
    </cfRule>
    <cfRule type="cellIs" dxfId="194" priority="397" stopIfTrue="1" operator="equal">
      <formula>"CW 3120-R2"</formula>
    </cfRule>
    <cfRule type="cellIs" dxfId="193" priority="398" stopIfTrue="1" operator="equal">
      <formula>"CW 3240-R7"</formula>
    </cfRule>
  </conditionalFormatting>
  <conditionalFormatting sqref="D538:D554">
    <cfRule type="cellIs" dxfId="192" priority="393" stopIfTrue="1" operator="equal">
      <formula>"CW 2130-R11"</formula>
    </cfRule>
    <cfRule type="cellIs" dxfId="191" priority="394" stopIfTrue="1" operator="equal">
      <formula>"CW 3120-R2"</formula>
    </cfRule>
    <cfRule type="cellIs" dxfId="190" priority="395" stopIfTrue="1" operator="equal">
      <formula>"CW 3240-R7"</formula>
    </cfRule>
  </conditionalFormatting>
  <conditionalFormatting sqref="D556">
    <cfRule type="cellIs" dxfId="189" priority="390" stopIfTrue="1" operator="equal">
      <formula>"CW 2130-R11"</formula>
    </cfRule>
    <cfRule type="cellIs" dxfId="188" priority="391" stopIfTrue="1" operator="equal">
      <formula>"CW 3120-R2"</formula>
    </cfRule>
    <cfRule type="cellIs" dxfId="187" priority="392" stopIfTrue="1" operator="equal">
      <formula>"CW 3240-R7"</formula>
    </cfRule>
  </conditionalFormatting>
  <conditionalFormatting sqref="D560:D576">
    <cfRule type="cellIs" dxfId="186" priority="386" stopIfTrue="1" operator="equal">
      <formula>"CW 3240-R7"</formula>
    </cfRule>
    <cfRule type="cellIs" dxfId="185" priority="384" stopIfTrue="1" operator="equal">
      <formula>"CW 2130-R11"</formula>
    </cfRule>
    <cfRule type="cellIs" dxfId="184" priority="385" stopIfTrue="1" operator="equal">
      <formula>"CW 3120-R2"</formula>
    </cfRule>
  </conditionalFormatting>
  <conditionalFormatting sqref="D578">
    <cfRule type="cellIs" dxfId="183" priority="387" stopIfTrue="1" operator="equal">
      <formula>"CW 2130-R11"</formula>
    </cfRule>
    <cfRule type="cellIs" dxfId="182" priority="388" stopIfTrue="1" operator="equal">
      <formula>"CW 3120-R2"</formula>
    </cfRule>
    <cfRule type="cellIs" dxfId="181" priority="389" stopIfTrue="1" operator="equal">
      <formula>"CW 3240-R7"</formula>
    </cfRule>
  </conditionalFormatting>
  <conditionalFormatting sqref="D582:D599">
    <cfRule type="cellIs" dxfId="180" priority="373" stopIfTrue="1" operator="equal">
      <formula>"CW 3120-R2"</formula>
    </cfRule>
    <cfRule type="cellIs" dxfId="179" priority="372" stopIfTrue="1" operator="equal">
      <formula>"CW 2130-R11"</formula>
    </cfRule>
    <cfRule type="cellIs" dxfId="178" priority="374" stopIfTrue="1" operator="equal">
      <formula>"CW 3240-R7"</formula>
    </cfRule>
  </conditionalFormatting>
  <conditionalFormatting sqref="D601">
    <cfRule type="cellIs" dxfId="177" priority="381" stopIfTrue="1" operator="equal">
      <formula>"CW 2130-R11"</formula>
    </cfRule>
    <cfRule type="cellIs" dxfId="176" priority="382" stopIfTrue="1" operator="equal">
      <formula>"CW 3120-R2"</formula>
    </cfRule>
    <cfRule type="cellIs" dxfId="175" priority="383" stopIfTrue="1" operator="equal">
      <formula>"CW 3240-R7"</formula>
    </cfRule>
  </conditionalFormatting>
  <conditionalFormatting sqref="D623">
    <cfRule type="cellIs" dxfId="174" priority="379" stopIfTrue="1" operator="equal">
      <formula>"CW 3120-R2"</formula>
    </cfRule>
    <cfRule type="cellIs" dxfId="173" priority="380" stopIfTrue="1" operator="equal">
      <formula>"CW 3240-R7"</formula>
    </cfRule>
    <cfRule type="cellIs" dxfId="172" priority="378" stopIfTrue="1" operator="equal">
      <formula>"CW 2130-R11"</formula>
    </cfRule>
  </conditionalFormatting>
  <conditionalFormatting sqref="D627:D644">
    <cfRule type="cellIs" dxfId="171" priority="370" stopIfTrue="1" operator="equal">
      <formula>"CW 3120-R2"</formula>
    </cfRule>
    <cfRule type="cellIs" dxfId="170" priority="369" stopIfTrue="1" operator="equal">
      <formula>"CW 2130-R11"</formula>
    </cfRule>
    <cfRule type="cellIs" dxfId="169" priority="371" stopIfTrue="1" operator="equal">
      <formula>"CW 3240-R7"</formula>
    </cfRule>
  </conditionalFormatting>
  <conditionalFormatting sqref="D646">
    <cfRule type="cellIs" dxfId="168" priority="377" stopIfTrue="1" operator="equal">
      <formula>"CW 3240-R7"</formula>
    </cfRule>
    <cfRule type="cellIs" dxfId="167" priority="375" stopIfTrue="1" operator="equal">
      <formula>"CW 2130-R11"</formula>
    </cfRule>
    <cfRule type="cellIs" dxfId="166" priority="376" stopIfTrue="1" operator="equal">
      <formula>"CW 3120-R2"</formula>
    </cfRule>
  </conditionalFormatting>
  <conditionalFormatting sqref="D651:D652">
    <cfRule type="cellIs" dxfId="165" priority="438" stopIfTrue="1" operator="equal">
      <formula>"CW 2130-R11"</formula>
    </cfRule>
    <cfRule type="cellIs" dxfId="164" priority="439" stopIfTrue="1" operator="equal">
      <formula>"CW 3120-R2"</formula>
    </cfRule>
    <cfRule type="cellIs" dxfId="163" priority="440" stopIfTrue="1" operator="equal">
      <formula>"CW 3240-R7"</formula>
    </cfRule>
  </conditionalFormatting>
  <conditionalFormatting sqref="D654:D657">
    <cfRule type="cellIs" dxfId="162" priority="435" stopIfTrue="1" operator="equal">
      <formula>"CW 2130-R11"</formula>
    </cfRule>
    <cfRule type="cellIs" dxfId="161" priority="436" stopIfTrue="1" operator="equal">
      <formula>"CW 3120-R2"</formula>
    </cfRule>
    <cfRule type="cellIs" dxfId="160" priority="437" stopIfTrue="1" operator="equal">
      <formula>"CW 3240-R7"</formula>
    </cfRule>
  </conditionalFormatting>
  <conditionalFormatting sqref="D659:D660">
    <cfRule type="cellIs" dxfId="159" priority="433" stopIfTrue="1" operator="equal">
      <formula>"CW 3120-R2"</formula>
    </cfRule>
    <cfRule type="cellIs" dxfId="158" priority="432" stopIfTrue="1" operator="equal">
      <formula>"CW 2130-R11"</formula>
    </cfRule>
    <cfRule type="cellIs" dxfId="157" priority="434" stopIfTrue="1" operator="equal">
      <formula>"CW 3240-R7"</formula>
    </cfRule>
  </conditionalFormatting>
  <conditionalFormatting sqref="D664:D667">
    <cfRule type="cellIs" dxfId="156" priority="267" stopIfTrue="1" operator="equal">
      <formula>"CW 2130-R11"</formula>
    </cfRule>
  </conditionalFormatting>
  <conditionalFormatting sqref="D664:D670">
    <cfRule type="cellIs" dxfId="155" priority="268" stopIfTrue="1" operator="equal">
      <formula>"CW 3120-R2"</formula>
    </cfRule>
    <cfRule type="cellIs" dxfId="154" priority="269" stopIfTrue="1" operator="equal">
      <formula>"CW 3240-R7"</formula>
    </cfRule>
  </conditionalFormatting>
  <conditionalFormatting sqref="D668:D670">
    <cfRule type="cellIs" dxfId="153" priority="431" stopIfTrue="1" operator="equal">
      <formula>"CW 2130-R11"</formula>
    </cfRule>
  </conditionalFormatting>
  <conditionalFormatting sqref="D671:D674">
    <cfRule type="cellIs" dxfId="152" priority="1" stopIfTrue="1" operator="equal">
      <formula>"CW 2130-R11"</formula>
    </cfRule>
    <cfRule type="cellIs" dxfId="151" priority="2" stopIfTrue="1" operator="equal">
      <formula>"CW 3120-R2"</formula>
    </cfRule>
    <cfRule type="cellIs" dxfId="150" priority="3" stopIfTrue="1" operator="equal">
      <formula>"CW 3240-R7"</formula>
    </cfRule>
  </conditionalFormatting>
  <conditionalFormatting sqref="D676:D689">
    <cfRule type="cellIs" dxfId="149" priority="23" stopIfTrue="1" operator="equal">
      <formula>"CW 3120-R2"</formula>
    </cfRule>
    <cfRule type="cellIs" dxfId="148" priority="22" stopIfTrue="1" operator="equal">
      <formula>"CW 2130-R11"</formula>
    </cfRule>
    <cfRule type="cellIs" dxfId="147" priority="24" stopIfTrue="1" operator="equal">
      <formula>"CW 3240-R7"</formula>
    </cfRule>
  </conditionalFormatting>
  <conditionalFormatting sqref="D691:D693">
    <cfRule type="cellIs" dxfId="146" priority="259" stopIfTrue="1" operator="equal">
      <formula>"CW 3240-R7"</formula>
    </cfRule>
    <cfRule type="cellIs" dxfId="145" priority="258" stopIfTrue="1" operator="equal">
      <formula>"CW 3120-R2"</formula>
    </cfRule>
    <cfRule type="cellIs" dxfId="144" priority="257" stopIfTrue="1" operator="equal">
      <formula>"CW 2130-R11"</formula>
    </cfRule>
  </conditionalFormatting>
  <conditionalFormatting sqref="D695:D700">
    <cfRule type="cellIs" dxfId="143" priority="266" stopIfTrue="1" operator="equal">
      <formula>"CW 3240-R7"</formula>
    </cfRule>
    <cfRule type="cellIs" dxfId="142" priority="265" stopIfTrue="1" operator="equal">
      <formula>"CW 3120-R2"</formula>
    </cfRule>
  </conditionalFormatting>
  <conditionalFormatting sqref="D696">
    <cfRule type="cellIs" dxfId="141" priority="264" stopIfTrue="1" operator="equal">
      <formula>"CW 2130-R11"</formula>
    </cfRule>
  </conditionalFormatting>
  <conditionalFormatting sqref="D701">
    <cfRule type="cellIs" dxfId="140" priority="231" stopIfTrue="1" operator="equal">
      <formula>"CW 3120-R2"</formula>
    </cfRule>
    <cfRule type="cellIs" dxfId="139" priority="232" stopIfTrue="1" operator="equal">
      <formula>"CW 3240-R7"</formula>
    </cfRule>
  </conditionalFormatting>
  <conditionalFormatting sqref="D703">
    <cfRule type="cellIs" dxfId="138" priority="260" stopIfTrue="1" operator="equal">
      <formula>"CW 3120-R2"</formula>
    </cfRule>
    <cfRule type="cellIs" dxfId="137" priority="261" stopIfTrue="1" operator="equal">
      <formula>"CW 3240-R7"</formula>
    </cfRule>
  </conditionalFormatting>
  <conditionalFormatting sqref="D705:D708">
    <cfRule type="cellIs" dxfId="136" priority="263" stopIfTrue="1" operator="equal">
      <formula>"CW 3240-R7"</formula>
    </cfRule>
    <cfRule type="cellIs" dxfId="135" priority="262" stopIfTrue="1" operator="equal">
      <formula>"CW 3120-R2"</formula>
    </cfRule>
  </conditionalFormatting>
  <conditionalFormatting sqref="D707:D709">
    <cfRule type="cellIs" dxfId="134" priority="429" stopIfTrue="1" operator="equal">
      <formula>"CW 2130-R11"</formula>
    </cfRule>
  </conditionalFormatting>
  <conditionalFormatting sqref="D709">
    <cfRule type="cellIs" dxfId="133" priority="430" stopIfTrue="1" operator="equal">
      <formula>"CW 3240-R7"</formula>
    </cfRule>
  </conditionalFormatting>
  <conditionalFormatting sqref="D711:D712">
    <cfRule type="cellIs" dxfId="132" priority="428" stopIfTrue="1" operator="equal">
      <formula>"CW 3240-R7"</formula>
    </cfRule>
    <cfRule type="cellIs" dxfId="131" priority="427" stopIfTrue="1" operator="equal">
      <formula>"CW 3120-R2"</formula>
    </cfRule>
    <cfRule type="cellIs" dxfId="130" priority="426" stopIfTrue="1" operator="equal">
      <formula>"CW 2130-R11"</formula>
    </cfRule>
  </conditionalFormatting>
  <conditionalFormatting sqref="D714">
    <cfRule type="cellIs" dxfId="129" priority="425" stopIfTrue="1" operator="equal">
      <formula>"CW 3240-R7"</formula>
    </cfRule>
    <cfRule type="cellIs" dxfId="128" priority="424" stopIfTrue="1" operator="equal">
      <formula>"CW 3120-R2"</formula>
    </cfRule>
    <cfRule type="cellIs" dxfId="127" priority="423" stopIfTrue="1" operator="equal">
      <formula>"CW 2130-R11"</formula>
    </cfRule>
  </conditionalFormatting>
  <conditionalFormatting sqref="D720">
    <cfRule type="cellIs" dxfId="126" priority="121" stopIfTrue="1" operator="equal">
      <formula>"CW 2130-R11"</formula>
    </cfRule>
  </conditionalFormatting>
  <conditionalFormatting sqref="D720:D725">
    <cfRule type="cellIs" dxfId="125" priority="113" stopIfTrue="1" operator="equal">
      <formula>"CW 3120-R2"</formula>
    </cfRule>
    <cfRule type="cellIs" dxfId="124" priority="114" stopIfTrue="1" operator="equal">
      <formula>"CW 3240-R7"</formula>
    </cfRule>
  </conditionalFormatting>
  <conditionalFormatting sqref="D722">
    <cfRule type="cellIs" dxfId="123" priority="118" stopIfTrue="1" operator="equal">
      <formula>"CW 2130-R11"</formula>
    </cfRule>
  </conditionalFormatting>
  <conditionalFormatting sqref="D724">
    <cfRule type="cellIs" dxfId="122" priority="115" stopIfTrue="1" operator="equal">
      <formula>"CW 2130-R11"</formula>
    </cfRule>
  </conditionalFormatting>
  <conditionalFormatting sqref="D727">
    <cfRule type="cellIs" dxfId="121" priority="112" stopIfTrue="1" operator="equal">
      <formula>"CW 2130-R11"</formula>
    </cfRule>
  </conditionalFormatting>
  <conditionalFormatting sqref="D727:D730">
    <cfRule type="cellIs" dxfId="120" priority="107" stopIfTrue="1" operator="equal">
      <formula>"CW 3120-R2"</formula>
    </cfRule>
    <cfRule type="cellIs" dxfId="119" priority="108" stopIfTrue="1" operator="equal">
      <formula>"CW 3240-R7"</formula>
    </cfRule>
  </conditionalFormatting>
  <conditionalFormatting sqref="D729">
    <cfRule type="cellIs" dxfId="118" priority="109" stopIfTrue="1" operator="equal">
      <formula>"CW 2130-R11"</formula>
    </cfRule>
  </conditionalFormatting>
  <conditionalFormatting sqref="D733">
    <cfRule type="cellIs" dxfId="117" priority="106" stopIfTrue="1" operator="equal">
      <formula>"CW 2130-R11"</formula>
    </cfRule>
  </conditionalFormatting>
  <conditionalFormatting sqref="D733:D734">
    <cfRule type="cellIs" dxfId="116" priority="104" stopIfTrue="1" operator="equal">
      <formula>"CW 3120-R2"</formula>
    </cfRule>
    <cfRule type="cellIs" dxfId="115" priority="105" stopIfTrue="1" operator="equal">
      <formula>"CW 3240-R7"</formula>
    </cfRule>
  </conditionalFormatting>
  <conditionalFormatting sqref="D736">
    <cfRule type="cellIs" dxfId="114" priority="190" stopIfTrue="1" operator="equal">
      <formula>"CW 3120-R2"</formula>
    </cfRule>
    <cfRule type="cellIs" dxfId="113" priority="189" stopIfTrue="1" operator="equal">
      <formula>"CW 2130-R11"</formula>
    </cfRule>
    <cfRule type="cellIs" dxfId="112" priority="191" stopIfTrue="1" operator="equal">
      <formula>"CW 3240-R7"</formula>
    </cfRule>
  </conditionalFormatting>
  <conditionalFormatting sqref="D738">
    <cfRule type="cellIs" dxfId="111" priority="188" stopIfTrue="1" operator="equal">
      <formula>"CW 3240-R7"</formula>
    </cfRule>
    <cfRule type="cellIs" dxfId="110" priority="187" stopIfTrue="1" operator="equal">
      <formula>"CW 3120-R2"</formula>
    </cfRule>
    <cfRule type="cellIs" dxfId="109" priority="186" stopIfTrue="1" operator="equal">
      <formula>"CW 2130-R11"</formula>
    </cfRule>
  </conditionalFormatting>
  <conditionalFormatting sqref="D740">
    <cfRule type="cellIs" dxfId="108" priority="185" stopIfTrue="1" operator="equal">
      <formula>"CW 3240-R7"</formula>
    </cfRule>
    <cfRule type="cellIs" dxfId="107" priority="183" stopIfTrue="1" operator="equal">
      <formula>"CW 2130-R11"</formula>
    </cfRule>
    <cfRule type="cellIs" dxfId="106" priority="184" stopIfTrue="1" operator="equal">
      <formula>"CW 3120-R2"</formula>
    </cfRule>
  </conditionalFormatting>
  <conditionalFormatting sqref="D742">
    <cfRule type="cellIs" dxfId="105" priority="180" stopIfTrue="1" operator="equal">
      <formula>"CW 2130-R11"</formula>
    </cfRule>
    <cfRule type="cellIs" dxfId="104" priority="182" stopIfTrue="1" operator="equal">
      <formula>"CW 3240-R7"</formula>
    </cfRule>
    <cfRule type="cellIs" dxfId="103" priority="181" stopIfTrue="1" operator="equal">
      <formula>"CW 3120-R2"</formula>
    </cfRule>
  </conditionalFormatting>
  <conditionalFormatting sqref="D747">
    <cfRule type="cellIs" dxfId="102" priority="97" stopIfTrue="1" operator="equal">
      <formula>"CW 2130-R11"</formula>
    </cfRule>
  </conditionalFormatting>
  <conditionalFormatting sqref="D747:D748">
    <cfRule type="cellIs" dxfId="101" priority="66" stopIfTrue="1" operator="equal">
      <formula>"CW 3120-R2"</formula>
    </cfRule>
    <cfRule type="cellIs" dxfId="100" priority="67" stopIfTrue="1" operator="equal">
      <formula>"CW 3240-R7"</formula>
    </cfRule>
  </conditionalFormatting>
  <conditionalFormatting sqref="D750">
    <cfRule type="cellIs" dxfId="99" priority="70" stopIfTrue="1" operator="equal">
      <formula>"CW 3240-R7"</formula>
    </cfRule>
    <cfRule type="cellIs" dxfId="98" priority="68" stopIfTrue="1" operator="equal">
      <formula>"CW 2130-R11"</formula>
    </cfRule>
    <cfRule type="cellIs" dxfId="97" priority="69" stopIfTrue="1" operator="equal">
      <formula>"CW 3120-R2"</formula>
    </cfRule>
  </conditionalFormatting>
  <conditionalFormatting sqref="D752">
    <cfRule type="cellIs" dxfId="96" priority="172" stopIfTrue="1" operator="equal">
      <formula>"CW 3120-R2"</formula>
    </cfRule>
    <cfRule type="cellIs" dxfId="95" priority="173" stopIfTrue="1" operator="equal">
      <formula>"CW 3240-R7"</formula>
    </cfRule>
    <cfRule type="cellIs" dxfId="94" priority="171" stopIfTrue="1" operator="equal">
      <formula>"CW 2130-R11"</formula>
    </cfRule>
  </conditionalFormatting>
  <conditionalFormatting sqref="D754">
    <cfRule type="cellIs" dxfId="93" priority="94" stopIfTrue="1" operator="equal">
      <formula>"CW 2130-R11"</formula>
    </cfRule>
  </conditionalFormatting>
  <conditionalFormatting sqref="D754:D759">
    <cfRule type="cellIs" dxfId="92" priority="86" stopIfTrue="1" operator="equal">
      <formula>"CW 3120-R2"</formula>
    </cfRule>
    <cfRule type="cellIs" dxfId="91" priority="87" stopIfTrue="1" operator="equal">
      <formula>"CW 3240-R7"</formula>
    </cfRule>
  </conditionalFormatting>
  <conditionalFormatting sqref="D756">
    <cfRule type="cellIs" dxfId="90" priority="91" stopIfTrue="1" operator="equal">
      <formula>"CW 2130-R11"</formula>
    </cfRule>
  </conditionalFormatting>
  <conditionalFormatting sqref="D758">
    <cfRule type="cellIs" dxfId="89" priority="88" stopIfTrue="1" operator="equal">
      <formula>"CW 2130-R11"</formula>
    </cfRule>
  </conditionalFormatting>
  <conditionalFormatting sqref="D761">
    <cfRule type="cellIs" dxfId="88" priority="85" stopIfTrue="1" operator="equal">
      <formula>"CW 2130-R11"</formula>
    </cfRule>
  </conditionalFormatting>
  <conditionalFormatting sqref="D761:D762">
    <cfRule type="cellIs" dxfId="87" priority="84" stopIfTrue="1" operator="equal">
      <formula>"CW 3240-R7"</formula>
    </cfRule>
    <cfRule type="cellIs" dxfId="86" priority="83" stopIfTrue="1" operator="equal">
      <formula>"CW 3120-R2"</formula>
    </cfRule>
  </conditionalFormatting>
  <conditionalFormatting sqref="D764">
    <cfRule type="cellIs" dxfId="85" priority="168" stopIfTrue="1" operator="equal">
      <formula>"CW 2130-R11"</formula>
    </cfRule>
    <cfRule type="cellIs" dxfId="84" priority="169" stopIfTrue="1" operator="equal">
      <formula>"CW 3120-R2"</formula>
    </cfRule>
    <cfRule type="cellIs" dxfId="83" priority="170" stopIfTrue="1" operator="equal">
      <formula>"CW 3240-R7"</formula>
    </cfRule>
  </conditionalFormatting>
  <conditionalFormatting sqref="D766">
    <cfRule type="cellIs" dxfId="82" priority="165" stopIfTrue="1" operator="equal">
      <formula>"CW 2130-R11"</formula>
    </cfRule>
    <cfRule type="cellIs" dxfId="81" priority="166" stopIfTrue="1" operator="equal">
      <formula>"CW 3120-R2"</formula>
    </cfRule>
    <cfRule type="cellIs" dxfId="80" priority="167" stopIfTrue="1" operator="equal">
      <formula>"CW 3240-R7"</formula>
    </cfRule>
  </conditionalFormatting>
  <conditionalFormatting sqref="D768">
    <cfRule type="cellIs" dxfId="79" priority="162" stopIfTrue="1" operator="equal">
      <formula>"CW 2130-R11"</formula>
    </cfRule>
    <cfRule type="cellIs" dxfId="78" priority="164" stopIfTrue="1" operator="equal">
      <formula>"CW 3240-R7"</formula>
    </cfRule>
    <cfRule type="cellIs" dxfId="77" priority="163" stopIfTrue="1" operator="equal">
      <formula>"CW 3120-R2"</formula>
    </cfRule>
  </conditionalFormatting>
  <conditionalFormatting sqref="D770">
    <cfRule type="cellIs" dxfId="76" priority="79" stopIfTrue="1" operator="equal">
      <formula>"CW 3240-R7"</formula>
    </cfRule>
    <cfRule type="cellIs" dxfId="75" priority="78" stopIfTrue="1" operator="equal">
      <formula>"CW 3120-R2"</formula>
    </cfRule>
    <cfRule type="cellIs" dxfId="74" priority="77" stopIfTrue="1" operator="equal">
      <formula>"CW 2130-R11"</formula>
    </cfRule>
  </conditionalFormatting>
  <conditionalFormatting sqref="D772">
    <cfRule type="cellIs" dxfId="73" priority="82" stopIfTrue="1" operator="equal">
      <formula>"CW 2130-R11"</formula>
    </cfRule>
  </conditionalFormatting>
  <conditionalFormatting sqref="D772:D774">
    <cfRule type="cellIs" dxfId="72" priority="81" stopIfTrue="1" operator="equal">
      <formula>"CW 3240-R7"</formula>
    </cfRule>
    <cfRule type="cellIs" dxfId="71" priority="80" stopIfTrue="1" operator="equal">
      <formula>"CW 3120-R2"</formula>
    </cfRule>
  </conditionalFormatting>
  <conditionalFormatting sqref="D776:D777">
    <cfRule type="cellIs" dxfId="70" priority="28" stopIfTrue="1" operator="equal">
      <formula>"CW 2130-R11"</formula>
    </cfRule>
    <cfRule type="cellIs" dxfId="69" priority="29" stopIfTrue="1" operator="equal">
      <formula>"CW 3120-R2"</formula>
    </cfRule>
    <cfRule type="cellIs" dxfId="68" priority="30" stopIfTrue="1" operator="equal">
      <formula>"CW 3240-R7"</formula>
    </cfRule>
  </conditionalFormatting>
  <conditionalFormatting sqref="D785">
    <cfRule type="cellIs" dxfId="67" priority="201" stopIfTrue="1" operator="equal">
      <formula>"CW 2130-R11"</formula>
    </cfRule>
  </conditionalFormatting>
  <conditionalFormatting sqref="D787">
    <cfRule type="cellIs" dxfId="66" priority="60" stopIfTrue="1" operator="equal">
      <formula>"CW 2130-R11"</formula>
    </cfRule>
  </conditionalFormatting>
  <conditionalFormatting sqref="D787:D788">
    <cfRule type="cellIs" dxfId="65" priority="59" stopIfTrue="1" operator="equal">
      <formula>"CW 3240-R7"</formula>
    </cfRule>
    <cfRule type="cellIs" dxfId="64" priority="58" stopIfTrue="1" operator="equal">
      <formula>"CW 3120-R2"</formula>
    </cfRule>
  </conditionalFormatting>
  <conditionalFormatting sqref="D790">
    <cfRule type="cellIs" dxfId="63" priority="55" stopIfTrue="1" operator="equal">
      <formula>"CW 2130-R11"</formula>
    </cfRule>
  </conditionalFormatting>
  <conditionalFormatting sqref="D790:D791">
    <cfRule type="cellIs" dxfId="62" priority="54" stopIfTrue="1" operator="equal">
      <formula>"CW 3240-R7"</formula>
    </cfRule>
    <cfRule type="cellIs" dxfId="61" priority="53" stopIfTrue="1" operator="equal">
      <formula>"CW 3120-R2"</formula>
    </cfRule>
  </conditionalFormatting>
  <conditionalFormatting sqref="D793">
    <cfRule type="cellIs" dxfId="60" priority="176" stopIfTrue="1" operator="equal">
      <formula>"CW 3240-R7"</formula>
    </cfRule>
    <cfRule type="cellIs" dxfId="59" priority="175" stopIfTrue="1" operator="equal">
      <formula>"CW 3120-R2"</formula>
    </cfRule>
    <cfRule type="cellIs" dxfId="58" priority="174" stopIfTrue="1" operator="equal">
      <formula>"CW 2130-R11"</formula>
    </cfRule>
  </conditionalFormatting>
  <conditionalFormatting sqref="D798">
    <cfRule type="cellIs" dxfId="57" priority="76" stopIfTrue="1" operator="equal">
      <formula>"CW 2130-R11"</formula>
    </cfRule>
  </conditionalFormatting>
  <conditionalFormatting sqref="D798:D800">
    <cfRule type="cellIs" dxfId="56" priority="75" stopIfTrue="1" operator="equal">
      <formula>"CW 3240-R7"</formula>
    </cfRule>
    <cfRule type="cellIs" dxfId="55" priority="74" stopIfTrue="1" operator="equal">
      <formula>"CW 3120-R2"</formula>
    </cfRule>
  </conditionalFormatting>
  <conditionalFormatting sqref="D802">
    <cfRule type="cellIs" dxfId="54" priority="73" stopIfTrue="1" operator="equal">
      <formula>"CW 2130-R11"</formula>
    </cfRule>
  </conditionalFormatting>
  <conditionalFormatting sqref="D802:D804">
    <cfRule type="cellIs" dxfId="53" priority="72" stopIfTrue="1" operator="equal">
      <formula>"CW 3240-R7"</formula>
    </cfRule>
    <cfRule type="cellIs" dxfId="52" priority="71" stopIfTrue="1" operator="equal">
      <formula>"CW 3120-R2"</formula>
    </cfRule>
  </conditionalFormatting>
  <conditionalFormatting sqref="D806">
    <cfRule type="cellIs" dxfId="51" priority="161" stopIfTrue="1" operator="equal">
      <formula>"CW 3240-R7"</formula>
    </cfRule>
    <cfRule type="cellIs" dxfId="50" priority="160" stopIfTrue="1" operator="equal">
      <formula>"CW 3120-R2"</formula>
    </cfRule>
    <cfRule type="cellIs" dxfId="49" priority="159" stopIfTrue="1" operator="equal">
      <formula>"CW 2130-R11"</formula>
    </cfRule>
  </conditionalFormatting>
  <conditionalFormatting sqref="D808">
    <cfRule type="cellIs" dxfId="48" priority="156" stopIfTrue="1" operator="equal">
      <formula>"CW 2130-R11"</formula>
    </cfRule>
  </conditionalFormatting>
  <conditionalFormatting sqref="D808:D809">
    <cfRule type="cellIs" dxfId="47" priority="158" stopIfTrue="1" operator="equal">
      <formula>"CW 3240-R7"</formula>
    </cfRule>
    <cfRule type="cellIs" dxfId="46" priority="157" stopIfTrue="1" operator="equal">
      <formula>"CW 3120-R2"</formula>
    </cfRule>
  </conditionalFormatting>
  <conditionalFormatting sqref="D849:D852 D924:D927 D933:D935 D937 D986:D992 D854:D858 D861:D873 D918:D922 D9:D19 D189:D196 D215:D225 D421:D426 D605:D621">
    <cfRule type="cellIs" dxfId="45" priority="460" stopIfTrue="1" operator="equal">
      <formula>"CW 2130-R11"</formula>
    </cfRule>
  </conditionalFormatting>
  <conditionalFormatting sqref="D854:D873">
    <cfRule type="cellIs" dxfId="44" priority="311" stopIfTrue="1" operator="equal">
      <formula>"CW 3120-R2"</formula>
    </cfRule>
    <cfRule type="cellIs" dxfId="43" priority="312" stopIfTrue="1" operator="equal">
      <formula>"CW 3240-R7"</formula>
    </cfRule>
  </conditionalFormatting>
  <conditionalFormatting sqref="D859:D860">
    <cfRule type="cellIs" dxfId="42" priority="310" stopIfTrue="1" operator="equal">
      <formula>"CW 2130-R11"</formula>
    </cfRule>
  </conditionalFormatting>
  <conditionalFormatting sqref="D875">
    <cfRule type="cellIs" dxfId="41" priority="309" stopIfTrue="1" operator="equal">
      <formula>"CW 3240-R7"</formula>
    </cfRule>
    <cfRule type="cellIs" dxfId="40" priority="307" stopIfTrue="1" operator="equal">
      <formula>"CW 2130-R11"</formula>
    </cfRule>
    <cfRule type="cellIs" dxfId="39" priority="308" stopIfTrue="1" operator="equal">
      <formula>"CW 3120-R2"</formula>
    </cfRule>
  </conditionalFormatting>
  <conditionalFormatting sqref="D877:D878">
    <cfRule type="cellIs" dxfId="38" priority="305" stopIfTrue="1" operator="equal">
      <formula>"CW 3120-R2"</formula>
    </cfRule>
    <cfRule type="cellIs" dxfId="37" priority="304" stopIfTrue="1" operator="equal">
      <formula>"CW 2130-R11"</formula>
    </cfRule>
    <cfRule type="cellIs" dxfId="36" priority="306" stopIfTrue="1" operator="equal">
      <formula>"CW 3240-R7"</formula>
    </cfRule>
  </conditionalFormatting>
  <conditionalFormatting sqref="D880:D884">
    <cfRule type="cellIs" dxfId="35" priority="303" stopIfTrue="1" operator="equal">
      <formula>"CW 3240-R7"</formula>
    </cfRule>
    <cfRule type="cellIs" dxfId="34" priority="301" stopIfTrue="1" operator="equal">
      <formula>"CW 2130-R11"</formula>
    </cfRule>
    <cfRule type="cellIs" dxfId="33" priority="302" stopIfTrue="1" operator="equal">
      <formula>"CW 3120-R2"</formula>
    </cfRule>
  </conditionalFormatting>
  <conditionalFormatting sqref="D886">
    <cfRule type="cellIs" dxfId="32" priority="298" stopIfTrue="1" operator="equal">
      <formula>"CW 3120-R2"</formula>
    </cfRule>
    <cfRule type="cellIs" dxfId="31" priority="299" stopIfTrue="1" operator="equal">
      <formula>"CW 3240-R7"</formula>
    </cfRule>
    <cfRule type="cellIs" dxfId="30" priority="300" stopIfTrue="1" operator="equal">
      <formula>"CW 2130-R11"</formula>
    </cfRule>
  </conditionalFormatting>
  <conditionalFormatting sqref="D890:D895">
    <cfRule type="cellIs" dxfId="29" priority="295" stopIfTrue="1" operator="equal">
      <formula>"CW 2130-R11"</formula>
    </cfRule>
    <cfRule type="cellIs" dxfId="28" priority="296" stopIfTrue="1" operator="equal">
      <formula>"CW 3120-R2"</formula>
    </cfRule>
    <cfRule type="cellIs" dxfId="27" priority="297" stopIfTrue="1" operator="equal">
      <formula>"CW 3240-R7"</formula>
    </cfRule>
  </conditionalFormatting>
  <conditionalFormatting sqref="D897:D916">
    <cfRule type="cellIs" dxfId="26" priority="292" stopIfTrue="1" operator="equal">
      <formula>"CW 2130-R11"</formula>
    </cfRule>
    <cfRule type="cellIs" dxfId="25" priority="293" stopIfTrue="1" operator="equal">
      <formula>"CW 3120-R2"</formula>
    </cfRule>
    <cfRule type="cellIs" dxfId="24" priority="294" stopIfTrue="1" operator="equal">
      <formula>"CW 3240-R7"</formula>
    </cfRule>
  </conditionalFormatting>
  <conditionalFormatting sqref="D918:D924">
    <cfRule type="cellIs" dxfId="23" priority="284" stopIfTrue="1" operator="equal">
      <formula>"CW 3120-R2"</formula>
    </cfRule>
    <cfRule type="cellIs" dxfId="22" priority="285" stopIfTrue="1" operator="equal">
      <formula>"CW 3240-R7"</formula>
    </cfRule>
  </conditionalFormatting>
  <conditionalFormatting sqref="D923:D924">
    <cfRule type="cellIs" dxfId="21" priority="283" stopIfTrue="1" operator="equal">
      <formula>"CW 2130-R11"</formula>
    </cfRule>
  </conditionalFormatting>
  <conditionalFormatting sqref="D929:D931">
    <cfRule type="cellIs" dxfId="20" priority="289" stopIfTrue="1" operator="equal">
      <formula>"CW 2130-R11"</formula>
    </cfRule>
    <cfRule type="cellIs" dxfId="19" priority="290" stopIfTrue="1" operator="equal">
      <formula>"CW 3120-R2"</formula>
    </cfRule>
    <cfRule type="cellIs" dxfId="18" priority="291" stopIfTrue="1" operator="equal">
      <formula>"CW 3240-R7"</formula>
    </cfRule>
  </conditionalFormatting>
  <conditionalFormatting sqref="D941:D942">
    <cfRule type="cellIs" dxfId="17" priority="277" stopIfTrue="1" operator="equal">
      <formula>"CW 2130-R11"</formula>
    </cfRule>
    <cfRule type="cellIs" dxfId="16" priority="279" stopIfTrue="1" operator="equal">
      <formula>"CW 3240-R7"</formula>
    </cfRule>
    <cfRule type="cellIs" dxfId="15" priority="278" stopIfTrue="1" operator="equal">
      <formula>"CW 3120-R2"</formula>
    </cfRule>
  </conditionalFormatting>
  <conditionalFormatting sqref="D944:D954">
    <cfRule type="cellIs" dxfId="14" priority="276" stopIfTrue="1" operator="equal">
      <formula>"CW 3240-R7"</formula>
    </cfRule>
    <cfRule type="cellIs" dxfId="13" priority="274" stopIfTrue="1" operator="equal">
      <formula>"CW 2130-R11"</formula>
    </cfRule>
    <cfRule type="cellIs" dxfId="12" priority="275" stopIfTrue="1" operator="equal">
      <formula>"CW 3120-R2"</formula>
    </cfRule>
  </conditionalFormatting>
  <conditionalFormatting sqref="D956:D958">
    <cfRule type="cellIs" dxfId="11" priority="272" stopIfTrue="1" operator="equal">
      <formula>"CW 3120-R2"</formula>
    </cfRule>
    <cfRule type="cellIs" dxfId="10" priority="273" stopIfTrue="1" operator="equal">
      <formula>"CW 3240-R7"</formula>
    </cfRule>
    <cfRule type="cellIs" dxfId="9" priority="271" stopIfTrue="1" operator="equal">
      <formula>"CW 2130-R11"</formula>
    </cfRule>
  </conditionalFormatting>
  <conditionalFormatting sqref="D960:D961 D963:D965 D967">
    <cfRule type="cellIs" dxfId="8" priority="282" stopIfTrue="1" operator="equal">
      <formula>"CW 3240-R7"</formula>
    </cfRule>
    <cfRule type="cellIs" dxfId="7" priority="281" stopIfTrue="1" operator="equal">
      <formula>"CW 3120-R2"</formula>
    </cfRule>
    <cfRule type="cellIs" dxfId="6" priority="280" stopIfTrue="1" operator="equal">
      <formula>"CW 2130-R11"</formula>
    </cfRule>
  </conditionalFormatting>
  <conditionalFormatting sqref="D971:D972 D984">
    <cfRule type="cellIs" dxfId="5" priority="286" stopIfTrue="1" operator="equal">
      <formula>"CW 2130-R11"</formula>
    </cfRule>
    <cfRule type="cellIs" dxfId="4" priority="287" stopIfTrue="1" operator="equal">
      <formula>"CW 3120-R2"</formula>
    </cfRule>
    <cfRule type="cellIs" dxfId="3" priority="288" stopIfTrue="1" operator="equal">
      <formula>"CW 3240-R7"</formula>
    </cfRule>
  </conditionalFormatting>
  <conditionalFormatting sqref="D974:D982">
    <cfRule type="cellIs" dxfId="2" priority="11" stopIfTrue="1" operator="equal">
      <formula>"CW 3120-R2"</formula>
    </cfRule>
    <cfRule type="cellIs" dxfId="1" priority="10" stopIfTrue="1" operator="equal">
      <formula>"CW 2130-R11"</formula>
    </cfRule>
    <cfRule type="cellIs" dxfId="0" priority="12" stopIfTrue="1" operator="equal">
      <formula>"CW 3240-R7"</formula>
    </cfRule>
  </conditionalFormatting>
  <dataValidations count="6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995" xr:uid="{5C15A00B-287B-46EC-B9F7-25CBE33F3E41}">
      <formula1>IF(AND(G995&gt;=0.01,G995&lt;=G1033*0.05),ROUND(G995,2),0.01)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770 G863:G864 G867:G869 G9:G10 G12:G13 G19 G15 G17 G43:G48 G51 G22 G24 G30:G32 G37:G40 G53:G54 G34:G35 G59 G61 G90 G96 G108:G109 G651:G652 G530 G660 G664:G665 G274 G677 G708:G709 G698 G703 G712 G714 G340:G341 G343 G345:G346 G348 G353 G350:G351 G356 G358 G361:G364 G366:G367 G374 G376 G370:G371 G98:G105 G391:G392 G394:G395 G283:G285 G397 G437 G439 G381 G403 G413 G408:G411 G457 G473:G474 G470 G488:G489 G484:G485 G491:G492 G476:G477 G315 G441:G447 G464:G468 G500 G185:G186 G188 G194 G190:G192 G205:G207 G210:G211 G196 G199:G200 G216 G172:G177 G224:G225 G227 G521 G533:G534 G165 G554 G539 G549:G551 G541:G543 G546 G556 G578 G576 G561 G571:G573 G563:G565 G568 G601 G623 G646 G599 G583 G590:G591 G594:G596 G585:G587 G621 G606 G613 G608:G610 G616:G618 G644 G628 G630:G632 G635 G638:G641 G112:G113 G278:G279 G287 G281 G289 G218:G221 G77:G78 G117 G657 G140 G142:G143 G130 G120 G679 G158 G135:G137 G170 G180:G181 G145:G146 G301 G298 G292:G293 G304 G310:G311 G306:G307 G313 G321:G322 G329:G332 G335:G336 G56:G57 G379 G460 G462 G271:G272 G155 G259:G265 G496:G498 G684:G685 G849:G850 G852 G860 G855:G856 G773:G774 G858 G872:G873 G875 G877:G878 G881:G882 G884 G886 G890:G891 G893:G895 G900:G901 G908:G909 G911:G912 G898 G903 G905 G915:G916 G919 G921 G929:G931 G934:G935 G937 G971:G972 G975 G990:G992 G984 G986:G987 G941:G942 G945 G948:G950 G952:G954 G957:G958 G960:G961 G964:G965 G967 G667 G696 G705 G701 G691:G693 G688:G689 G400:G401 G479:G482 G503 G510 G508 G512:G514 G517:G519 G506 G80 G82 G230 G450:G451 G453 G64 G66 G69 G71:G72 G74:G75 G85:G88 G92:G94 G160 G167:G168 G233 G235 G243:G246 G318 G324:G327 G406 G416:G421 G740 G806 G768 G748 G742 G721 G723 G725 G728 G803:G804 G383:G388 G757 G766 G734 G736 G738 G750 G752 G755 G759 G762 G764 G799:G800 G122 G132:G133 G125:G128 G149 G151:G153 G163 G202 G213 G257 G295 G494 G268:G269 G523:G528 G655 G923:G927 G237:G238 G240 G813:G822 G825:G833 G836:G844 G429 G435 G433 G431 G781 G783:G793 G248:G255 G730:G731 G423:G426 G808:G809 G776:G777 G26:G27 G681:G682 G978 G980:G982 G669:G670 G672 G674" xr:uid="{D35A4D6B-DEF0-4C5D-B190-DE4476E7CB83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865:G866 G11 G18 G16 G21 G28:G29 G52 G55 G23 G49:G50 G25 G33 G36 G41:G42 G63 G959 G89 G91 G97 G107 G654 G529 G659 G666 G668 G686:G687 G495 G676 G678 G695 G697 G699:G700 G711 G342 G344 G349 G352 G355 G359:G360 G357 G365 G372:G373 G375 G389:G390 G393 G378 G382 G217 G440 G399 G402 G404:G405 G412 G414:G415 G449 G475 G471:G472 G486:G487 G490 G478 G459 G469 G483 G493 G463 G187 G189 G195 G334 G203:G204 G212 G208:G209 G201 G222:G223 G6:G8 G215 G229 G231:G232 G704 G522 G532 G547 G552:G553 G538 G540 G544:G545 G569 G574:G575 G560 G562 G566:G567 G592 G597:G598 G582 G584 G588:G589 G614 G619:G620 G605 G607 G611:G612 G636 G642:G643 G627 G629 G633:G634 G258 G267 G280 G282 G288 G79 G129 G119 G123:G124 G138:G139 G141 G144 G121 G134 G131 G179 G148 G161:G162 G73 G157 G171 G407 G291 G296:G297 G294 G299:G300 G305 G308:G309 G656 G303 G234 G314 G328 G198 G368 G380 G461 G683 G851 G854 G857 G861:G862 G680 G870:G871 G859 G880 G883 G892 G904 G910 G902 G906:G907 G897 G899 G913:G914 G917:G918 G920 G933 G970 G988:G989 G973:G974 G976:G977 G983 G985 G922 G323 G943:G944 G946:G947 G951 G955:G956 G962:G963 G706:G707 G702 G502 G504:G505 G511 G507 G509 G241:G242 G81 G83:G84 G164 G159 G452 G65 G67:G68 G70 G76 G166 G236 G316:G317 G150 G270 G312 G319:G320 G239 G515:G516 G979 G673" xr:uid="{66F5A16B-BA6F-4E62-AA70-F11AAEA37087}">
      <formula1>"isblank(G3)"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705 F703 F510 F508 F71:F72 F74:F75 F235 F237:F238" xr:uid="{706CFEBE-824E-4D0B-9EBD-A7E1A2E4802C}">
      <formula1>IF(F71&gt;=0,ROUND(F71,0),0)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438" xr:uid="{02BB1246-75B1-4C8E-8D56-EE6EF0EB5A62}">
      <formula1>0</formula1>
    </dataValidation>
    <dataValidation type="custom" allowBlank="1" showErrorMessage="1" error="If you can enter a Unit  Price in this cell, pLease contact the Contract Administrator immediately!" sqref="G782 G769 G807 G797 G805 G789:G790 G746:G747 G792 G718:G720 G722 G724 G726:G727 G729 G732:G733 G735 G737 G739 G741 G253:G254 G786:G787 G775 G753:G754 G756 G758 G760:G761 G763 G765 G767 G771:G772 G801:G802 G751 G250 G427:G428 G434 G430 G432 G780" xr:uid="{9F4DAB03-6DDD-447D-8F2B-6855C5E60AAB}">
      <formula1>"isblank(G3)"</formula1>
    </dataValidation>
  </dataValidations>
  <pageMargins left="0.5" right="0.5" top="0.75" bottom="0.75" header="0.25" footer="0.25"/>
  <pageSetup scale="66" orientation="portrait" r:id="rId1"/>
  <headerFooter alignWithMargins="0">
    <oddHeader>&amp;L&amp;10The City of Winnipeg
Tender No. 203-2026 Addendum 2
&amp;R&amp;10Bid Submission
&amp;P of &amp;N</oddHeader>
    <oddFooter xml:space="preserve">&amp;R                    </oddFooter>
  </headerFooter>
  <rowBreaks count="54" manualBreakCount="54">
    <brk id="27" min="1" max="7" man="1"/>
    <brk id="48" min="1" max="7" man="1"/>
    <brk id="72" min="1" max="7" man="1"/>
    <brk id="96" min="1" max="7" man="1"/>
    <brk id="114" min="1" max="7" man="1"/>
    <brk id="137" min="1" max="7" man="1"/>
    <brk id="160" min="1" max="7" man="1"/>
    <brk id="182" min="1" max="7" man="1"/>
    <brk id="206" min="1" max="7" man="1"/>
    <brk id="227" min="1" max="7" man="1"/>
    <brk id="249" min="1" max="7" man="1"/>
    <brk id="272" min="1" max="7" man="1"/>
    <brk id="275" min="1" max="7" man="1"/>
    <brk id="298" min="1" max="7" man="1"/>
    <brk id="318" min="1" max="7" man="1"/>
    <brk id="337" min="1" max="7" man="1"/>
    <brk id="358" min="1" max="7" man="1"/>
    <brk id="381" min="1" max="7" man="1"/>
    <brk id="401" min="1" max="7" man="1"/>
    <brk id="425" min="1" max="7" man="1"/>
    <brk id="447" min="1" max="7" man="1"/>
    <brk id="454" min="1" max="7" man="1"/>
    <brk id="477" min="1" max="7" man="1"/>
    <brk id="500" min="1" max="7" man="1"/>
    <brk id="524" min="1" max="7" man="1"/>
    <brk id="535" min="1" max="7" man="1"/>
    <brk id="557" min="1" max="7" man="1"/>
    <brk id="579" min="1" max="7" man="1"/>
    <brk id="602" min="1" max="7" man="1"/>
    <brk id="624" min="1" max="7" man="1"/>
    <brk id="647" min="1" max="7" man="1"/>
    <brk id="661" min="1" max="7" man="1"/>
    <brk id="682" min="1" max="7" man="1"/>
    <brk id="705" min="1" max="7" man="1"/>
    <brk id="715" min="1" max="7" man="1"/>
    <brk id="738" min="1" max="7" man="1"/>
    <brk id="743" min="1" max="7" man="1"/>
    <brk id="766" min="1" max="7" man="1"/>
    <brk id="778" min="1" max="7" man="1"/>
    <brk id="794" min="1" max="7" man="1"/>
    <brk id="810" min="1" max="7" man="1"/>
    <brk id="823" min="1" max="7" man="1"/>
    <brk id="834" min="1" max="7" man="1"/>
    <brk id="845" min="1" max="7" man="1"/>
    <brk id="869" min="1" max="7" man="1"/>
    <brk id="887" min="1" max="7" man="1"/>
    <brk id="911" min="1" max="7" man="1"/>
    <brk id="931" min="1" max="7" man="1"/>
    <brk id="938" min="1" max="7" man="1"/>
    <brk id="961" min="1" max="7" man="1"/>
    <brk id="968" min="1" max="7" man="1"/>
    <brk id="991" min="1" max="7" man="1"/>
    <brk id="993" min="1" max="7" man="1"/>
    <brk id="996" min="1" max="7" man="1"/>
  </rowBreaks>
  <colBreaks count="1" manualBreakCount="1">
    <brk id="1" max="103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Flag_x0020_For_x0020_Review xmlns="b106dbd8-4b22-4488-ab75-b36850af7285">false</EBA.Flag_x0020_For_x0020_Review>
    <EBA.Status xmlns="b106dbd8-4b22-4488-ab75-b36850af7285" xsi:nil="true"/>
    <EBA.Data_x0020_Type xmlns="b106dbd8-4b22-4488-ab75-b36850af7285" xsi:nil="true"/>
    <lcf76f155ced4ddcb4097134ff3c332f xmlns="0b71a063-5fdf-497f-9e20-136ea9b06a2e">
      <Terms xmlns="http://schemas.microsoft.com/office/infopath/2007/PartnerControls"/>
    </lcf76f155ced4ddcb4097134ff3c332f>
    <TaxCatchAll xmlns="9a60e808-5e0b-4eb1-b30e-777436c2f42f" xsi:nil="true"/>
    <EBA.Date xmlns="b106dbd8-4b22-4488-ab75-b36850af72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.Documents" ma:contentTypeID="0x010100269310EBED5C8548BBAB03BDBE9833E3005B557DD68E61EA49A7B8F1A8FFA49209" ma:contentTypeVersion="20" ma:contentTypeDescription="EBA Specific document content type with meta data and key filters." ma:contentTypeScope="" ma:versionID="91df0d2738f0324bcfdf5da2401d20a5">
  <xsd:schema xmlns:xsd="http://www.w3.org/2001/XMLSchema" xmlns:xs="http://www.w3.org/2001/XMLSchema" xmlns:p="http://schemas.microsoft.com/office/2006/metadata/properties" xmlns:ns2="b106dbd8-4b22-4488-ab75-b36850af7285" xmlns:ns3="0b71a063-5fdf-497f-9e20-136ea9b06a2e" xmlns:ns4="9a60e808-5e0b-4eb1-b30e-777436c2f42f" targetNamespace="http://schemas.microsoft.com/office/2006/metadata/properties" ma:root="true" ma:fieldsID="6f5feec7f5fd1ae8da09bbf4c78203c4" ns2:_="" ns3:_="" ns4:_="">
    <xsd:import namespace="b106dbd8-4b22-4488-ab75-b36850af7285"/>
    <xsd:import namespace="0b71a063-5fdf-497f-9e20-136ea9b06a2e"/>
    <xsd:import namespace="9a60e808-5e0b-4eb1-b30e-777436c2f4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A.Date" minOccurs="0"/>
                <xsd:element ref="ns2:EBA.Flag_x0020_For_x0020_Review" minOccurs="0"/>
                <xsd:element ref="ns2:EBA.Data_x0020_Type" minOccurs="0"/>
                <xsd:element ref="ns2:EBA.Statu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6dbd8-4b22-4488-ab75-b36850af72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BA.Date" ma:index="11" nillable="true" ma:displayName="EBA.Date" ma:description="EBA Document specific date." ma:format="DateOnly" ma:internalName="EBA_x002e_Date">
      <xsd:simpleType>
        <xsd:restriction base="dms:DateTime"/>
      </xsd:simpleType>
    </xsd:element>
    <xsd:element name="EBA.Flag_x0020_For_x0020_Review" ma:index="12" nillable="true" ma:displayName="EBA.Flag For Review" ma:default="0" ma:description="EBA Specific Review Flag" ma:internalName="EBA_x002e_Flag_x0020_For_x0020_Review">
      <xsd:simpleType>
        <xsd:restriction base="dms:Boolean"/>
      </xsd:simpleType>
    </xsd:element>
    <xsd:element name="EBA.Data_x0020_Type" ma:index="13" nillable="true" ma:displayName="EBA.Data Type" ma:format="Dropdown" ma:internalName="EBA_x002e_Data_x0020_Typ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14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1a063-5fdf-497f-9e20-136ea9b06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0e808-5e0b-4eb1-b30e-777436c2f42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4cdfca7-dad2-42e5-8c2a-5fa8003375cd}" ma:internalName="TaxCatchAll" ma:showField="CatchAllData" ma:web="9a60e808-5e0b-4eb1-b30e-777436c2f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6E2401-2F2A-4EE3-B4EF-E73CDD649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9BEF72-2475-4BDE-BE29-3407EBA7E056}">
  <ds:schemaRefs>
    <ds:schemaRef ds:uri="http://purl.org/dc/elements/1.1/"/>
    <ds:schemaRef ds:uri="b106dbd8-4b22-4488-ab75-b36850af7285"/>
    <ds:schemaRef ds:uri="http://www.w3.org/XML/1998/namespace"/>
    <ds:schemaRef ds:uri="http://schemas.microsoft.com/office/2006/metadata/properties"/>
    <ds:schemaRef ds:uri="9a60e808-5e0b-4eb1-b30e-777436c2f42f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b71a063-5fdf-497f-9e20-136ea9b06a2e"/>
  </ds:schemaRefs>
</ds:datastoreItem>
</file>

<file path=customXml/itemProps3.xml><?xml version="1.0" encoding="utf-8"?>
<ds:datastoreItem xmlns:ds="http://schemas.openxmlformats.org/officeDocument/2006/customXml" ds:itemID="{523940AB-9517-4F56-AE08-BBC2EC064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6dbd8-4b22-4488-ab75-b36850af7285"/>
    <ds:schemaRef ds:uri="0b71a063-5fdf-497f-9e20-136ea9b06a2e"/>
    <ds:schemaRef ds:uri="9a60e808-5e0b-4eb1-b30e-777436c2f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Manager/>
  <Company>City of Winnipeg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 Works Engineering</dc:creator>
  <cp:keywords/>
  <dc:description>Checked April 2, 2026
by T. Lucas
File Size 103KB</dc:description>
  <cp:lastModifiedBy>Leung, Kevin</cp:lastModifiedBy>
  <cp:revision/>
  <cp:lastPrinted>2026-04-02T14:00:03Z</cp:lastPrinted>
  <dcterms:created xsi:type="dcterms:W3CDTF">1999-03-31T15:44:33Z</dcterms:created>
  <dcterms:modified xsi:type="dcterms:W3CDTF">2026-04-02T14:17:56Z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0x010100269310EBED5C8548BBAB03BDBE9833E3005B557DD68E61EA49A7B8F1A8FFA49209</vt:lpwstr>
  </property>
  <property fmtid="{D5CDD505-2E9C-101B-9397-08002B2CF9AE}" pid="5" name="MediaServiceImageTags">
    <vt:lpwstr/>
  </property>
</Properties>
</file>